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https://washoenv.sharepoint.com/sites/HousingandHomelessServices/DocsRegionalEfforts_1/CoC and BFZ/$CoC/CoC Grant Applications/2024 Competition/"/>
    </mc:Choice>
  </mc:AlternateContent>
  <xr:revisionPtr revIDLastSave="0" documentId="13_ncr:1_{D9F6F579-D94A-4A9C-8D59-FD75247B3EC4}" xr6:coauthVersionLast="47" xr6:coauthVersionMax="47" xr10:uidLastSave="{00000000-0000-0000-0000-000000000000}"/>
  <bookViews>
    <workbookView minimized="1" xWindow="4155" yWindow="2340" windowWidth="21600" windowHeight="11385" tabRatio="604" xr2:uid="{6AD6C416-1C0A-48BA-A860-F5FC808DE930}"/>
  </bookViews>
  <sheets>
    <sheet name="Background" sheetId="6" r:id="rId1"/>
    <sheet name="Renewal-Exp Thresholds" sheetId="1" r:id="rId2"/>
    <sheet name="PSH Renewal-Exp Rating Criteria" sheetId="2" r:id="rId3"/>
    <sheet name="RRH Renewal-Exp Rating Criteria" sheetId="3" r:id="rId4"/>
    <sheet name="New Project Thresholds" sheetId="4" r:id="rId5"/>
    <sheet name="New Project Rating Criteria" sheetId="5" r:id="rId6"/>
  </sheets>
  <definedNames>
    <definedName name="_Toc143169550" localSheetId="0">Background!$A$1</definedName>
    <definedName name="_Toc143169551" localSheetId="0">Background!$A$4</definedName>
    <definedName name="Amount_Awarded" localSheetId="2">'PSH Renewal-Exp Rating Criteria'!$J$135</definedName>
    <definedName name="Amount_Awarded" localSheetId="3">'RRH Renewal-Exp Rating Criteria'!$J$135</definedName>
    <definedName name="Amount_Expended" localSheetId="2">'PSH Renewal-Exp Rating Criteria'!$J$137</definedName>
    <definedName name="Amount_Expended" localSheetId="3">'RRH Renewal-Exp Rating Criteria'!$J$137</definedName>
    <definedName name="blank_ptype" localSheetId="2">'PSH Renewal-Exp Rating Criteria'!$F$15</definedName>
    <definedName name="blank_ptype" localSheetId="3">'RRH Renewal-Exp Rating Criteria'!$F$15</definedName>
    <definedName name="Funding_Requested" localSheetId="5">'New Project Rating Criteria'!$J$141</definedName>
    <definedName name="Funding_Requested" localSheetId="2">'PSH Renewal-Exp Rating Criteria'!$J$127</definedName>
    <definedName name="Funding_Requested" localSheetId="3">'RRH Renewal-Exp Rating Criteria'!$J$127</definedName>
    <definedName name="NEW_Other_MaxScore" localSheetId="5">'New Project Rating Criteria'!$K$131</definedName>
    <definedName name="NEWRatingDD">#REF!</definedName>
    <definedName name="NEWSection1_Score">'New Project Rating Criteria'!$I$33</definedName>
    <definedName name="NEWSection2_Score">'New Project Rating Criteria'!$I$52</definedName>
    <definedName name="NEWSection3_Score">'New Project Rating Criteria'!$I$59</definedName>
    <definedName name="NEWSection4_Score">'New Project Rating Criteria'!$I$69</definedName>
    <definedName name="NEWSection5_Score">'New Project Rating Criteria'!#REF!</definedName>
    <definedName name="NEWSection6_Score">'New Project Rating Criteria'!$I$91</definedName>
    <definedName name="NEWSection7_Score">'New Project Rating Criteria'!$I$131</definedName>
    <definedName name="NEWThresholdDD">#REF!</definedName>
    <definedName name="NEWTotal_Score" localSheetId="5">'New Project Rating Criteria'!$I$135</definedName>
    <definedName name="_xlnm.Print_Area" localSheetId="5">'New Project Rating Criteria'!$A$10:$L$148</definedName>
    <definedName name="_xlnm.Print_Area" localSheetId="2">'PSH Renewal-Exp Rating Criteria'!$A$10:$L$140</definedName>
    <definedName name="_xlnm.Print_Area" localSheetId="3">'RRH Renewal-Exp Rating Criteria'!$A$1:$L$139</definedName>
    <definedName name="Private_Funding" localSheetId="5">'New Project Rating Criteria'!$J$145</definedName>
    <definedName name="Private_Funding" localSheetId="2">'PSH Renewal-Exp Rating Criteria'!$J$131</definedName>
    <definedName name="Private_Funding" localSheetId="3">'RRH Renewal-Exp Rating Criteria'!$J$131</definedName>
    <definedName name="Project_ID" localSheetId="5">'New Project Rating Criteria'!$C$19</definedName>
    <definedName name="Project_ID" localSheetId="4">'New Project Thresholds'!$C$19</definedName>
    <definedName name="Project_ID" localSheetId="2">'PSH Renewal-Exp Rating Criteria'!$C$19</definedName>
    <definedName name="Project_ID" localSheetId="1">'Renewal-Exp Thresholds'!$C$19</definedName>
    <definedName name="Project_ID" localSheetId="3">'RRH Renewal-Exp Rating Criteria'!$C$19</definedName>
    <definedName name="Project_Name" localSheetId="5">'New Project Rating Criteria'!$C$13</definedName>
    <definedName name="Project_Name" localSheetId="4">'New Project Thresholds'!$C$13</definedName>
    <definedName name="Project_Name" localSheetId="2">'PSH Renewal-Exp Rating Criteria'!$C$13</definedName>
    <definedName name="Project_Name" localSheetId="1">'Renewal-Exp Thresholds'!$C$13</definedName>
    <definedName name="Project_Name" localSheetId="3">'RRH Renewal-Exp Rating Criteria'!$C$13</definedName>
    <definedName name="Project_Type" localSheetId="2">'PSH Renewal-Exp Rating Criteria'!$C$17</definedName>
    <definedName name="Project_Type" localSheetId="3">'RRH Renewal-Exp Rating Criteria'!$C$17</definedName>
    <definedName name="Public_Funding" localSheetId="5">'New Project Rating Criteria'!$J$143</definedName>
    <definedName name="Public_Funding" localSheetId="2">'PSH Renewal-Exp Rating Criteria'!$J$129</definedName>
    <definedName name="Public_Funding" localSheetId="3">'RRH Renewal-Exp Rating Criteria'!$J$129</definedName>
    <definedName name="RENEWAL_Total_MaxScore" localSheetId="3">'RRH Renewal-Exp Rating Criteria'!$K$121</definedName>
    <definedName name="RENEWAL_Total_MaxScore">'PSH Renewal-Exp Rating Criteria'!$K$121</definedName>
    <definedName name="RENEWALRatingDD" localSheetId="3">#REF!</definedName>
    <definedName name="RENEWALRatingDD">#REF!</definedName>
    <definedName name="RENEWALSection1_Score" localSheetId="3">'RRH Renewal-Exp Rating Criteria'!$I$36</definedName>
    <definedName name="RENEWALSection1_Score">'PSH Renewal-Exp Rating Criteria'!$I$36</definedName>
    <definedName name="RENEWALSection2_Score" localSheetId="3">'RRH Renewal-Exp Rating Criteria'!$I$49</definedName>
    <definedName name="RENEWALSection2_Score">'PSH Renewal-Exp Rating Criteria'!$I$49</definedName>
    <definedName name="RENEWALSection3_Score" localSheetId="3">'RRH Renewal-Exp Rating Criteria'!$I$55</definedName>
    <definedName name="RENEWALSection3_Score">'PSH Renewal-Exp Rating Criteria'!$I$55</definedName>
    <definedName name="RENEWALSection4_Score" localSheetId="3">'RRH Renewal-Exp Rating Criteria'!$I$77</definedName>
    <definedName name="RENEWALSection4_Score">'PSH Renewal-Exp Rating Criteria'!$I$77</definedName>
    <definedName name="RENEWALSection5_Score" localSheetId="3">'RRH Renewal-Exp Rating Criteria'!$I$117</definedName>
    <definedName name="RENEWALSection5_Score">'PSH Renewal-Exp Rating Criteria'!$I$117</definedName>
    <definedName name="RENEWALThresholdDD" localSheetId="3">#REF!</definedName>
    <definedName name="RENEWALThresholdDD">#REF!</definedName>
    <definedName name="RENEWALTotal_Score" localSheetId="2">'PSH Renewal-Exp Rating Criteria'!$I$121</definedName>
    <definedName name="RENEWALTotal_Score" localSheetId="3">'RRH Renewal-Exp Rating Criteria'!$I$121</definedName>
    <definedName name="RRHRENEWALTOTAL_SCORE">'RRH Renewal-Exp Rating Criteria'!$I$121</definedName>
    <definedName name="Section1_MaxScore" localSheetId="2">'PSH Renewal-Exp Rating Criteria'!$K$36</definedName>
    <definedName name="Section1_MaxScore" localSheetId="3">'RRH Renewal-Exp Rating Criteria'!$K$36</definedName>
    <definedName name="Section2_MaxScore" localSheetId="2">'PSH Renewal-Exp Rating Criteria'!$K$49</definedName>
    <definedName name="Section2_MaxScore" localSheetId="3">'RRH Renewal-Exp Rating Criteria'!$K$49</definedName>
    <definedName name="Section3_MaxScore" localSheetId="2">'PSH Renewal-Exp Rating Criteria'!$K$55</definedName>
    <definedName name="Section3_MaxScore" localSheetId="3">'RRH Renewal-Exp Rating Criteria'!$K$55</definedName>
    <definedName name="Section4_MaxScore" localSheetId="2">'PSH Renewal-Exp Rating Criteria'!$K$77</definedName>
    <definedName name="Section4_MaxScore" localSheetId="3">'RRH Renewal-Exp Rating Criteria'!$K$77</definedName>
    <definedName name="Section5_MaxScore" localSheetId="5">'New Project Rating Criteria'!#REF!</definedName>
    <definedName name="Section5_MaxScore" localSheetId="2">'PSH Renewal-Exp Rating Criteria'!$K$117</definedName>
    <definedName name="Section5_MaxScore" localSheetId="3">'RRH Renewal-Exp Rating Criteria'!$K$117</definedName>
    <definedName name="Section6_MaxScore" localSheetId="5">'New Project Rating Criteria'!$K$91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3" i="2" l="1"/>
  <c r="I131" i="5"/>
  <c r="I91" i="5"/>
  <c r="I69" i="5"/>
  <c r="I59" i="5"/>
  <c r="I52" i="5"/>
  <c r="I33" i="5"/>
  <c r="K91" i="5"/>
  <c r="K69" i="5"/>
  <c r="K59" i="5"/>
  <c r="K52" i="5"/>
  <c r="K33" i="5"/>
  <c r="J147" i="5"/>
  <c r="J139" i="3"/>
  <c r="J133" i="3"/>
  <c r="I117" i="3"/>
  <c r="I77" i="3"/>
  <c r="K55" i="3"/>
  <c r="I55" i="3"/>
  <c r="K49" i="3"/>
  <c r="I49" i="3"/>
  <c r="K36" i="3"/>
  <c r="I36" i="3"/>
  <c r="K36" i="2"/>
  <c r="K49" i="2"/>
  <c r="K55" i="2"/>
  <c r="I36" i="2"/>
  <c r="I117" i="2"/>
  <c r="I77" i="2"/>
  <c r="I55" i="2"/>
  <c r="I49" i="2"/>
  <c r="K117" i="3" l="1"/>
  <c r="K131" i="5"/>
  <c r="K135" i="5" s="1"/>
  <c r="I135" i="5"/>
  <c r="I137" i="5" s="1"/>
  <c r="I121" i="3"/>
  <c r="I123" i="3" s="1"/>
  <c r="K77" i="3"/>
  <c r="K77" i="2"/>
  <c r="K117" i="2"/>
  <c r="I121" i="2"/>
  <c r="I123" i="2" s="1"/>
  <c r="J139" i="2"/>
  <c r="K121" i="2" l="1"/>
  <c r="K121" i="3"/>
</calcChain>
</file>

<file path=xl/sharedStrings.xml><?xml version="1.0" encoding="utf-8"?>
<sst xmlns="http://schemas.openxmlformats.org/spreadsheetml/2006/main" count="965" uniqueCount="319">
  <si>
    <t>Navigation Pane</t>
  </si>
  <si>
    <t>GENERAL</t>
  </si>
  <si>
    <t>RATING</t>
  </si>
  <si>
    <t>RANKING</t>
  </si>
  <si>
    <t>RENEWAL/EXPANSION THRESHOLD REQUIREMENTS</t>
  </si>
  <si>
    <t>Project 10 (2)</t>
  </si>
  <si>
    <t>Project Name:</t>
  </si>
  <si>
    <t>Organization Name:</t>
  </si>
  <si>
    <t>Project Type:</t>
  </si>
  <si>
    <t>Saved!</t>
  </si>
  <si>
    <t>Project Identifier:</t>
  </si>
  <si>
    <t>THRESHOLD REQUIREMENTS</t>
  </si>
  <si>
    <t>YES/NO</t>
  </si>
  <si>
    <t>HUD THRESHOLD REQUIREMENTS</t>
  </si>
  <si>
    <t>x</t>
  </si>
  <si>
    <t>1. Applicant has Active SAM registration with current information, and maintains an active SAM registration annually.</t>
  </si>
  <si>
    <t>RENEWALHudReq1</t>
  </si>
  <si>
    <t>2. Applicant has Valid UEI (Unique Entity Identifier) Number.</t>
  </si>
  <si>
    <t>RENEWALHudReq2</t>
  </si>
  <si>
    <t>3. CoC Program Eligibility – Project applicants and potential subrecipients meet the eligibility requirements of the CoC Program as described in the Act and the Rule and provide evidence of eligibility required in the application (e.g., nonprofit documentation).</t>
  </si>
  <si>
    <t>RENEWALHudReq3</t>
  </si>
  <si>
    <t>4. Financial and Management Capacity: Project applicants and subrecipients demonstrate the financial and management capacity and experience to carry out the project as detailed in the project application and the capacity to administer federal funds.</t>
  </si>
  <si>
    <t>RENEWALHudReq4</t>
  </si>
  <si>
    <t>5. Certifications - Project applicants submit the required certifications specified in the NOFO.</t>
  </si>
  <si>
    <t>RENEWALHudReq5</t>
  </si>
  <si>
    <t>6. Population Served - The population to be served meets program eligibility requirements as described in the Act, the Rule, and the NOFO.</t>
  </si>
  <si>
    <t>RENEWALHudReq6</t>
  </si>
  <si>
    <t>7. HMIS Participation - Project applicants, except Collaborative Applicants that only receive awards for CoC planning costs and, if applicable, UFA Costs, agree to participate in a local HMIS system. However, in accordance with Section 407 of the Act, any victim service provider that is a recipient or subrecipient not disclose, for purposes of HMIS, any personally identifying information about any client. Victim service providers use a comparable database that captures the required HMIS data in addition to meeting the needs of the local HMIS.</t>
  </si>
  <si>
    <t>RENEWALHudReq7</t>
  </si>
  <si>
    <t>8. Applicant has no Outstanding Delinquent Federal Debts – It is HUD policy, consistent with the purposes and intent of 31 U.S.C. 3720B and 28 U.S.C. 3201(e), that applicants with outstanding delinquent federal debt will not be eligible to receive an award of funds unless.
    a) A negotiated repayment schedule is established and the repayment schedule is not delinquent, or
    b) Other arrangements satisfactory to HUD are made before the award of funds by HUD</t>
  </si>
  <si>
    <t>RENEWALHudReq8</t>
  </si>
  <si>
    <t>9. Applicant has no Debarments and/or Suspensions – In accordance with 2 CFR 2424, no award of federal funds may be made to debarred or suspended applicants, or those proposed to be debarred or suspended from doing business with the Federal government.</t>
  </si>
  <si>
    <t>RENEWALHudReq9</t>
  </si>
  <si>
    <t>10. Pre-selection Review of Performance - If your organization has delinquent federal debt or is excluded from doing business with the Federal government, the organization may be ineligible for an award. In addition, before making a Federal award, HUD reviews information available through any OMB-designated repositories of government-wide eligibility qualification or financial integrity information, such as Federal Awardee Performance and Integrity Information System (FAPIIS), and the “Do Not Pay” website. HUD reserves the right to:
    a) Deny funding, or with a renewal or continuing award, consider suspension or termination of an award immediately for cause; 
    b) Require the removal of any key individual from association with management or implementation of the award; and 
    c) Make provisions or revisions regarding the method of payment or financial reporting requirements</t>
  </si>
  <si>
    <t>RENEWALHudReq10</t>
  </si>
  <si>
    <t>11. Sufficiency of Financial Management System - HUD will not award or disburse funds to applicants that do not have a financial management system that meets Federal standards as described at 2 CFR 200.302. HUD may arrange for a survey of financial management systems for applicants selected for award who have not previously received Federal financial assistance, where HUD Program officials have reason to question whether a financial management system meets Federal standards, or for applicants considered high risk based on past performance or financial management findings.</t>
  </si>
  <si>
    <t>RENEWALHudReq11</t>
  </si>
  <si>
    <t>12. False Statements - A false statement in an application is grounds for denial or termination of an award and may result in criminal, civil, and/or administrative sanctions, including fines, penalties, and imprisonment. Recipient or applicant confirms all statements are truthful.</t>
  </si>
  <si>
    <t>RENEWALHudReq12</t>
  </si>
  <si>
    <t>13. Mandatory Disclosure Requirement - Recipients or applicants disclose in writing to the awarding program office at HUD, all violations of Federal criminal law involving fraud, bribery, or gratuity violations potentially affecting the Federal award within ten days after learning of the violation. Recipients that have received a Federal award including the term and condition outlined in Appendix XII to 2 CFR part 200—Award Term and Condition for Recipient Integrity and Performance Matters are required to report certain civil, criminal, or administrative proceedings to SAM. Failure to make required disclosures can result in any of the remedies described in § 200.338 Remedies for noncompliance, including suspension or debarment. (See also 2 CFR part 180, 31 U.S.C. 3321,and.S.C. 2313.)</t>
  </si>
  <si>
    <t>RENEWALHudReq13</t>
  </si>
  <si>
    <t>14. Prohibition Against Lobbying Activities - Applicants are subject to the provisions of Section 319 of Public Law 101-121, 31 U.S.C. 1352, (the Byrd Amendment), and 24 CFR part 87, which prohibit recipients of federal awards from using appropriated funds for lobbying the executive or legislative branches of the Federal government in connection with a Federal award. All applicants submit with their application the signed Certification Regarding Lobbying included in the Application download from Grants.gov. In addition, applicants disclose, using Standard Form LLL (SFLLL), “Disclosure of Lobbying Activities,” any funds, other than federally appropriated funds, that will be or have been used to influence federal employees, members of Congress, or congressional staff regarding specific awards. Federally-recognized Indian tribes and tribally designated housing entities (TDHEs) established by federally-recognized Indian tribes as a result of the exercise of the tribe’s sovereign power are excluded from coverage of the Byrd Amendment, but state-recognized Indian tribes and TDHEs established only under state law shall comply with this requirement. Applicants submit the SFLLL if they have used or intend to use non-federal funds for lobbying activities.</t>
  </si>
  <si>
    <t>RENEWALHudReq14</t>
  </si>
  <si>
    <t>15. Equal Participation of Faith-Based Organizations in HUD Programs and Activities   – Projects ensure that all projects meet the requirements under 24 CFR 5.109. On April 4, 2016, HUD amended 24 CFR 5.109 consistent with E.O. 13559, entitled Fundamental Principles and Policymaking Criteria for Partnerships with Faith-Based and Other Neighborhood Organizations (75 Fed. Reg. 71319 (Nov. 22, 2010)). (See 81 FR 19355). These regulations apply to all HUD programs and activities, including all of HUD’s Native American Programs, except as may be otherwise provided in the respective program regulations, or unless inconsistent with the respective program authorizing statute.</t>
  </si>
  <si>
    <t>RENEWALHudReq15</t>
  </si>
  <si>
    <t>16. Resolution of Civil Rights Matters - Outstanding civil rights matters be resolved before the application submission deadline. Project applicants, who after review are confirmed to have civil rights matters unresolved at the application submission deadline, will be deemed ineligible. Their applications will receive no further review, will not be rated and ranked, and will not receive funding.</t>
  </si>
  <si>
    <t>RENEWALHudReq16</t>
  </si>
  <si>
    <t>For each requirement, select “Yes” if the project has provided reasonable assurances that the project will meet the requirement, has been given an exception by the CoC or will request a waiver from HUD. Otherwise select “No”.</t>
  </si>
  <si>
    <t>Coordinated Entry Participation</t>
  </si>
  <si>
    <t>RENEWALCoCReq1</t>
  </si>
  <si>
    <t/>
  </si>
  <si>
    <t>Housing First and/or Low Barrier Implementation</t>
  </si>
  <si>
    <t>RENEWALCoCReq2</t>
  </si>
  <si>
    <t>RENEWALCoCReq3</t>
  </si>
  <si>
    <t>Project has reasonable costs per permanent housing exit, as defined locally</t>
  </si>
  <si>
    <t>RENEWALCoCReq4</t>
  </si>
  <si>
    <t>Project is financially feasible</t>
  </si>
  <si>
    <t>RENEWALCoCReq5</t>
  </si>
  <si>
    <t>Applicant is active CoC participant</t>
  </si>
  <si>
    <t>RENEWALCoCReq6</t>
  </si>
  <si>
    <t>Application is complete and data are consistent</t>
  </si>
  <si>
    <t>RENEWALCoCReq7</t>
  </si>
  <si>
    <t>Data quality at or above 90%</t>
  </si>
  <si>
    <t>RENEWALCoCReq8</t>
  </si>
  <si>
    <t>Bed/unit utilization rate at or above 90%</t>
  </si>
  <si>
    <t>RENEWALCoCReq9</t>
  </si>
  <si>
    <t>Acceptable organizational audit/financial review</t>
  </si>
  <si>
    <t>RENEWALCoCReq10</t>
  </si>
  <si>
    <t>Documented organizational financial stability</t>
  </si>
  <si>
    <t>RENEWALCoCReq11</t>
  </si>
  <si>
    <t>RENEWALCoCReq12</t>
  </si>
  <si>
    <t>RENEWALCoCReq13</t>
  </si>
  <si>
    <t>RENEWALCoCReq14</t>
  </si>
  <si>
    <t>RENEWALCoCReq15</t>
  </si>
  <si>
    <t>RENEWALCoCReq16</t>
  </si>
  <si>
    <t>RENEWALCoCReq17</t>
  </si>
  <si>
    <t>RENEWALCoCReq18</t>
  </si>
  <si>
    <t>RENEWALCoCReq19</t>
  </si>
  <si>
    <t>RENEWALCoCReq20</t>
  </si>
  <si>
    <t>RENEWALCoCReq21</t>
  </si>
  <si>
    <t>LOCAL CoC THRESHOLD REQUIREMENTS</t>
  </si>
  <si>
    <t>Project can meet the 25% matching requirement</t>
  </si>
  <si>
    <t xml:space="preserve">Project Type: </t>
  </si>
  <si>
    <t xml:space="preserve">Project Identifier: </t>
  </si>
  <si>
    <t>For each threshold, select "Yes" if applicant has fulfilled the threshold requirement and is eligible to submit an application.</t>
  </si>
  <si>
    <t>Projects will meet this threshold requirement if 95% or more of the openings during the performance year were filled with households referred from the CoC’s Coordinated Entry. If less than 95% a reasonable description as to the reason why may be requested to determine if the project will meet this threshold.</t>
  </si>
  <si>
    <t>Projects will meet this threshold requirement if they select “Yes” to the Housing First question in the supplemental application and submit a completed Housing First self-assessment that validates that the program follows a Housing First and low barrier approach.</t>
  </si>
  <si>
    <t>Projects will meet this threshold requirement if they provide evidence of a secured cash and/or in-kind match that is equal to or greater than 25% of the requested funding (excluding any amount in the leasing budget line item). Projects will be required to provide a match commitment letter to HUD prior to signing the grant agreement.</t>
  </si>
  <si>
    <t>An agency representative has attended a minimum of four CoC membership meetings from July 2023 – June 2024.</t>
  </si>
  <si>
    <t>Projects will meet this threshold if a recently conducted single audit or an independently audited financial statement is provided along with the management letter and organization’s response to the management letter, if any. To be considered “acceptable” the audited financial statements must not identify any significant deficiencies or material weaknesses in the internal controls of the organization that have not been remedied.</t>
  </si>
  <si>
    <t>√ Project 10 (2)</t>
  </si>
  <si>
    <t>PERFORMANCE</t>
  </si>
  <si>
    <t>POINTS AWARDED</t>
  </si>
  <si>
    <t>MAX POINT VALUE</t>
  </si>
  <si>
    <t>PERFORMANCE MEASURES</t>
  </si>
  <si>
    <t>days</t>
  </si>
  <si>
    <t>out of</t>
  </si>
  <si>
    <t>LOS</t>
  </si>
  <si>
    <t>N/A</t>
  </si>
  <si>
    <t>%</t>
  </si>
  <si>
    <t>EPH</t>
  </si>
  <si>
    <t>EIPS</t>
  </si>
  <si>
    <t>NEIPS</t>
  </si>
  <si>
    <t xml:space="preserve">Performance Measures Subtotal     </t>
  </si>
  <si>
    <t>CH</t>
  </si>
  <si>
    <t>ZINC</t>
  </si>
  <si>
    <t>DISAB</t>
  </si>
  <si>
    <t>PROJECT EFFECTIVENESS</t>
  </si>
  <si>
    <t>PE_RC</t>
  </si>
  <si>
    <t xml:space="preserve">Project Effectiveness Subtotal     </t>
  </si>
  <si>
    <t>EQUITY FACTORS</t>
  </si>
  <si>
    <t>ALGP_BIPOC</t>
  </si>
  <si>
    <t>ALGP_BD</t>
  </si>
  <si>
    <t>ALGP_F</t>
  </si>
  <si>
    <t>ALGP_E</t>
  </si>
  <si>
    <t>PPO_E</t>
  </si>
  <si>
    <t>PPO_P</t>
  </si>
  <si>
    <t xml:space="preserve">Equity Factors Subtotal     </t>
  </si>
  <si>
    <t>CMS</t>
  </si>
  <si>
    <t>AN</t>
  </si>
  <si>
    <t>Other1</t>
  </si>
  <si>
    <t>Other2</t>
  </si>
  <si>
    <t>Other3</t>
  </si>
  <si>
    <t>Other4</t>
  </si>
  <si>
    <t>Other5</t>
  </si>
  <si>
    <t>Other6</t>
  </si>
  <si>
    <t>Other7</t>
  </si>
  <si>
    <t>Other8</t>
  </si>
  <si>
    <t>Other9</t>
  </si>
  <si>
    <t>Other10</t>
  </si>
  <si>
    <t>Other11</t>
  </si>
  <si>
    <t>Other12</t>
  </si>
  <si>
    <t>Other13</t>
  </si>
  <si>
    <t>Other14</t>
  </si>
  <si>
    <t>Other15</t>
  </si>
  <si>
    <t>Other16</t>
  </si>
  <si>
    <t>Other and Local Criteria Subtotal</t>
  </si>
  <si>
    <t>TOTAL SCORE</t>
  </si>
  <si>
    <t>Weighted Rating Score</t>
  </si>
  <si>
    <t>PROJECT FINANCIAL INFORMATION</t>
  </si>
  <si>
    <t>CoC funding requested</t>
  </si>
  <si>
    <t>Amount of other public funding (federal, state, county, city)</t>
  </si>
  <si>
    <t>Amount of private funding</t>
  </si>
  <si>
    <t>TOTAL PROJECT COST</t>
  </si>
  <si>
    <t>CoC Amount Awarded Last Operating Year</t>
  </si>
  <si>
    <t>CoC Amount Expended Last Operating Year</t>
  </si>
  <si>
    <t>Percent of CoC funding expended last operating year</t>
  </si>
  <si>
    <r>
      <rPr>
        <i/>
        <sz val="10"/>
        <color rgb="FFFF0000"/>
        <rFont val="Aptos Narrow"/>
        <family val="2"/>
        <scheme val="minor"/>
      </rPr>
      <t>Benchmark: 60 days or less</t>
    </r>
    <r>
      <rPr>
        <i/>
        <sz val="10"/>
        <color theme="1"/>
        <rFont val="Aptos Narrow"/>
        <family val="2"/>
        <scheme val="minor"/>
      </rPr>
      <t xml:space="preserve">
15 points – 60 days or less
10 points – 61 - 75 days
5 points – 76 – 90 days
0 points – 91 days or longer</t>
    </r>
  </si>
  <si>
    <r>
      <rPr>
        <i/>
        <sz val="10"/>
        <color rgb="FFFF0000"/>
        <rFont val="Aptos Narrow"/>
        <family val="2"/>
        <scheme val="minor"/>
      </rPr>
      <t>Benchmark:  90% will remain in or move to a permanent housing destination</t>
    </r>
    <r>
      <rPr>
        <i/>
        <sz val="10"/>
        <color theme="1"/>
        <rFont val="Aptos Narrow"/>
        <family val="2"/>
        <scheme val="minor"/>
      </rPr>
      <t xml:space="preserve">
15 points - 90% or greater 
10 points – 80% - 89%
5 points – 70% - 79%
0 points – less than 70%</t>
    </r>
  </si>
  <si>
    <r>
      <rPr>
        <i/>
        <sz val="10"/>
        <color rgb="FFFF0000"/>
        <rFont val="Aptos Narrow"/>
        <family val="2"/>
        <scheme val="minor"/>
      </rPr>
      <t>Benchmark: 25% of project stayers</t>
    </r>
    <r>
      <rPr>
        <i/>
        <sz val="10"/>
        <color theme="1"/>
        <rFont val="Aptos Narrow"/>
        <family val="2"/>
        <scheme val="minor"/>
      </rPr>
      <t xml:space="preserve">
10 points – 25% or more
5 points – 10% - 24%
0 points – less than 10%</t>
    </r>
  </si>
  <si>
    <r>
      <rPr>
        <i/>
        <sz val="10"/>
        <color rgb="FFFF0000"/>
        <rFont val="Aptos Narrow"/>
        <family val="2"/>
        <scheme val="minor"/>
      </rPr>
      <t>Benchmark:  40% of project leavers</t>
    </r>
    <r>
      <rPr>
        <i/>
        <sz val="10"/>
        <color theme="1"/>
        <rFont val="Aptos Narrow"/>
        <family val="2"/>
        <scheme val="minor"/>
      </rPr>
      <t xml:space="preserve">
10 points – 40% or more
5 points – 20% - 39%
0 points – less than 20%</t>
    </r>
  </si>
  <si>
    <t>PROJECT SERVING HIGH NEED POPULATIONS (POINTS ARE PROVIDED TO PROJECTS THAT SERVE HARDER TO SERVE POPULATIONS)</t>
  </si>
  <si>
    <t>Project Serving High Need Populations Subtotal</t>
  </si>
  <si>
    <r>
      <rPr>
        <i/>
        <sz val="10"/>
        <color rgb="FFFF0000"/>
        <rFont val="Aptos Narrow"/>
        <family val="2"/>
        <scheme val="minor"/>
      </rPr>
      <t>Benchmark: 50% or more of participants</t>
    </r>
    <r>
      <rPr>
        <i/>
        <sz val="10"/>
        <color theme="1"/>
        <rFont val="Aptos Narrow"/>
        <family val="2"/>
        <scheme val="minor"/>
      </rPr>
      <t xml:space="preserve">
5 points - 50% or greater
2.5 points - 25% - 49%
0 points – less than 25%</t>
    </r>
  </si>
  <si>
    <t>Scored based on the applicant’s narrative response in the Supplemental Application.</t>
  </si>
  <si>
    <t>OTHER LOCAL CRITERIA</t>
  </si>
  <si>
    <r>
      <t xml:space="preserve">Benchmark: Each data element listed below has a 10% or less error rate as identified on the most recently completed SAGE APR.
</t>
    </r>
    <r>
      <rPr>
        <i/>
        <sz val="10"/>
        <rFont val="Aptos Narrow"/>
        <family val="2"/>
        <scheme val="minor"/>
      </rPr>
      <t>Name, SSN, Date of Birth, Race, Ethnicity, Gender, Veteran Status, Relationship to Head of Household, Client Location, Disabling Condition, Exit Destination, and Income and Sources at Start and Exit.</t>
    </r>
  </si>
  <si>
    <t>The APR for the most recently completed grant year was submitted early or on time in SAGE.</t>
  </si>
  <si>
    <r>
      <rPr>
        <i/>
        <sz val="10"/>
        <color rgb="FFFF0000"/>
        <rFont val="Aptos Narrow"/>
        <family val="2"/>
        <scheme val="minor"/>
      </rPr>
      <t>Benchmark: 90% (Average annual utilization based on the quarterly unit utilization rates in the most recently completed APR)</t>
    </r>
    <r>
      <rPr>
        <i/>
        <sz val="10"/>
        <color theme="1"/>
        <rFont val="Aptos Narrow"/>
        <family val="2"/>
        <scheme val="minor"/>
      </rPr>
      <t xml:space="preserve">
10 points - 90% or greater
5 points - 70 - 89%
0 points - less than 70%</t>
    </r>
  </si>
  <si>
    <t>10 points - 0 findings
8 points - 1 resolved finding
6 points - 2 resolved findings
4 points - 3 resolved findings
2 points - 4 resolved findings
0 points - 5 or more resolved findings or open unresolved findings</t>
  </si>
  <si>
    <t>10 points - 95- 100% drawn
8 points - 90 – 94% drawn
6 points - 85 – 89% drawn
4 points - 80 – 84% drawn
2 points 75 – 79% drawn
0 points - Less than 75% drawn</t>
  </si>
  <si>
    <t>Applicant selects at least 3 of the populations listed in Supplemental Application question 14 and briefly describes the service approach for the need/ vulnerability.</t>
  </si>
  <si>
    <t xml:space="preserve">Applicants will give a brief presentation of their project to the LEAB and receive an evaluation score between 0 and 20 points. </t>
  </si>
  <si>
    <t>Other Local Criteria Subtotal</t>
  </si>
  <si>
    <t>WEIGHTED RATING SCORE</t>
  </si>
  <si>
    <t>PSH RENEWAL/EXPANSION PROJECT RATING TOOL</t>
  </si>
  <si>
    <r>
      <rPr>
        <i/>
        <sz val="10"/>
        <color rgb="FFFF0000"/>
        <rFont val="Aptos Narrow"/>
        <family val="2"/>
        <scheme val="minor"/>
      </rPr>
      <t>Total project expenditures (project expenditures + match) ÷ CoC APR: (Q23c total persons exiting to positive housing destinations + Q5a.8 Number of stayers) ÷ Q.5a.1 Total number of persons served</t>
    </r>
    <r>
      <rPr>
        <i/>
        <sz val="10"/>
        <color theme="1"/>
        <rFont val="Aptos Narrow"/>
        <family val="2"/>
        <scheme val="minor"/>
      </rPr>
      <t xml:space="preserve">
10 points – Equal to or lower than the CoC average cost per positive housing outcome for the specific project type
8 points – Within 10% of the CoC average cost per positive housing outcome for the specific project type
6 points – Within 15% of the CoC average cost per positive housing outcome for the specific project type
4 points – Within 20% of the CoC average cost per positive housing outcome for the specific project type
2 points - Within 25% of the CoC average cost per positive housing outcome for the specific project type
0 points – Exceeds 25% of the CoC average cost per positive housing outcome for the specific project type</t>
    </r>
  </si>
  <si>
    <t>*This question will only be scored on applications that provide services to households with children* 
Scored based on the applicant’s narrative response in the Supplemental Application.</t>
  </si>
  <si>
    <t>Applicants that are participating in Case Conferencing meetings and describe regular participation will receive full points</t>
  </si>
  <si>
    <t>R &amp; R Lead</t>
  </si>
  <si>
    <t>R &amp; R Member</t>
  </si>
  <si>
    <t>RRH RENEWAL/EXPANSION PROJECT RATING TOOL</t>
  </si>
  <si>
    <r>
      <rPr>
        <i/>
        <sz val="10"/>
        <color rgb="FFFF0000"/>
        <rFont val="Aptos Narrow"/>
        <family val="2"/>
        <scheme val="minor"/>
      </rPr>
      <t>Benchmark:  80% of clients that exit the program during the performance year move to a permanent housing destination</t>
    </r>
    <r>
      <rPr>
        <i/>
        <sz val="10"/>
        <color theme="1"/>
        <rFont val="Aptos Narrow"/>
        <family val="2"/>
        <scheme val="minor"/>
      </rPr>
      <t xml:space="preserve">
15 points - 80% or greater 
10 points – 70% - 79%
5 points – 60% - 69%
0 points – less than 60%</t>
    </r>
  </si>
  <si>
    <r>
      <rPr>
        <i/>
        <sz val="10"/>
        <color rgb="FFFF0000"/>
        <rFont val="Aptos Narrow"/>
        <family val="2"/>
        <scheme val="minor"/>
      </rPr>
      <t>Benchmark: 80% (# of households served by the project based on the most recently completed APR compared to the project application submitted for the same period.)</t>
    </r>
    <r>
      <rPr>
        <i/>
        <sz val="10"/>
        <color theme="1"/>
        <rFont val="Aptos Narrow"/>
        <family val="2"/>
        <scheme val="minor"/>
      </rPr>
      <t xml:space="preserve">
10 points - 80% or greater
5 points - 60 - 79%
0 points - less than 60%</t>
    </r>
  </si>
  <si>
    <t>NEW PROJECTS THRESHOLD REQUIREMENTS</t>
  </si>
  <si>
    <t>√ Test DV Bonus (38)</t>
  </si>
  <si>
    <t>NEW PROJECTS RATING TOOL</t>
  </si>
  <si>
    <t>Test DV Bonus (38)</t>
  </si>
  <si>
    <t>EXPERIENCE</t>
  </si>
  <si>
    <t>Experience_A</t>
  </si>
  <si>
    <t>Experience_B</t>
  </si>
  <si>
    <t>Experience_C</t>
  </si>
  <si>
    <t>Experience Subtotal</t>
  </si>
  <si>
    <t>DESIGN OF HOUSING &amp; SUPPORTIVE SERVICES</t>
  </si>
  <si>
    <t>Design_A</t>
  </si>
  <si>
    <t>Design_B</t>
  </si>
  <si>
    <t>Design_C</t>
  </si>
  <si>
    <t>Design_D</t>
  </si>
  <si>
    <t>Design_E</t>
  </si>
  <si>
    <t>Design of Housing &amp; Supportive Services Subtotal</t>
  </si>
  <si>
    <t>Timeliness_A</t>
  </si>
  <si>
    <t>Timeliness Subtotal</t>
  </si>
  <si>
    <t>FINANCIAL</t>
  </si>
  <si>
    <t>Financial_A</t>
  </si>
  <si>
    <t xml:space="preserve">Financial Subtotal     </t>
  </si>
  <si>
    <t>Recipient has reviewed internal policies and procedures with an equity lens and has a plan for developing and implementing equitable policies that do not impose undue barriers</t>
  </si>
  <si>
    <t>New projects will meet this threshold if they currently participate in Coordinated Entry with a different project or if they provide a plan for quickly moving to full participation in Coordinated Entry.</t>
  </si>
  <si>
    <t>New projects will meet this threshold requirement If they select “Yes” to the Housing First and low barrier approach question in the supplemental application and describe how the project will utilize a Housing First and low barrier approach.</t>
  </si>
  <si>
    <t>An agency representative has attended a minimum of four CoC membership meetings from July 2023 – June 2024. New Projects will automatically meet this threshold requirement.</t>
  </si>
  <si>
    <t>New projects will meet this threshold if a recently conducted single audit or an independently audited financial statement is provided along with the management letter and organization’s response to the management letter, if any. To be considered “acceptable” the audited financial statements must not identify any significant deficiencies or material weaknesses in the internal controls of the organization that have not been remedied.</t>
  </si>
  <si>
    <t>Raters will score based on the length and type of experience the applicant has with the populations and housing services proposed, if any.</t>
  </si>
  <si>
    <t>Raters will score based on the applicant’s description of how they will utilize a Housing First and Low Barrier approach. To receive points for this criteria applicants must demonstrate that there are no preconditions to program entry and demonstrate that the project has an adequate process to address situations that may jeopardize housing or further assistance from the project. Termination from the program is utilized only in the most severe cases.</t>
  </si>
  <si>
    <t>Raters will score based on the length of experience and breadth of experience with effectively utilizing federal funds including HUD grants and other federal funding. The applicant’s description can include the experience of individual staff/ board members and/ or the experience of the organization as a whole.</t>
  </si>
  <si>
    <t>Raters will score based on the extent to which the applicant:
1. Demonstrates understanding of the needs of the clients to be served;
2. Demonstrates that type, scale, and location of the housing fit the needs of the clients to be served;
3. Demonstrates that type and scale of all supportive services, regardless of funding source, meets the needs of the clients to be served;
4. Demonstrates how clients will be assisted in obtaining mainstream benefits; and establishes performance measures for housing and income that are objective.</t>
  </si>
  <si>
    <t>A. Applicant and subrecipient's experience (if any) in working with the proposed population and in providing housing similar to that proposed in the application.</t>
  </si>
  <si>
    <t>B. Applicant's experience with utilizing a Housing First and low barrier approach.</t>
  </si>
  <si>
    <t>C. Applicant's experience in effectively utilizing federal funds including HUD grants and other public funding.</t>
  </si>
  <si>
    <t>A. Extent to which the applicant demonstrates:
   1. Understanding of the needs of the clients to be served.
   2. Type, scale, and location of the housing fit the needs of the clients to be served
   3. Type and scale of supportive services, regardless of funding source, meet the needs of the clients to be served.
   4. How clients will be assisted in obtaining mainstream benefits.
   5. Establishes performance measures for housing and income that are objective, measurable, trackable, and meet or exceed any established HUD or CoC      benchmarks.</t>
  </si>
  <si>
    <t>B. Applicant’s plan to assist clients to rapidly secure and maintain permanent housing that is safe, affordable, accessible, and acceptable to their needs.</t>
  </si>
  <si>
    <t>Raters will score based on the applicant’s description of the plan. Raters will include factors such as is a housing plan developed with the program participants preferences in mind, how quickly will permanent housing placements be made, will the client have a choice in regard to their housing, etc. as part of the score.</t>
  </si>
  <si>
    <t xml:space="preserve">C. Applicant’s plan to assist clients to increase their employment and/ or income to maximize their ability to live independently. </t>
  </si>
  <si>
    <t>Raters will score based on the applicant’s description on how clients will be assisted to increase employment and/ or income and to maximize their ability to live independently. Raters will include factors such as is a case plan developed with the participants goals in mind, does the organization have established partnerships with private employers or other workforce development agencies, does the agency provide these services directly or through referral, etc.</t>
  </si>
  <si>
    <r>
      <rPr>
        <i/>
        <sz val="11"/>
        <color rgb="FFFF0000"/>
        <rFont val="Aptos Narrow"/>
        <family val="2"/>
        <scheme val="minor"/>
      </rPr>
      <t>This scoring criteria is in direct relation to the CoC receiving additional points for the CoC application if a new project leverages non CoC or ESG funded housing resources.</t>
    </r>
    <r>
      <rPr>
        <i/>
        <sz val="11"/>
        <color rgb="FF000000"/>
        <rFont val="Aptos Narrow"/>
        <family val="2"/>
        <scheme val="minor"/>
      </rPr>
      <t xml:space="preserve">
3 points – if applicant selects “Yes” to the project leveraging housing resources with subsidies or units not funded through the CoC or ESG program and describes how in the supplemental application
2 points – if applicant attaches a letter/ MOU with the supplemental application.
0 points – if applicant selects no in the supplemental application.</t>
    </r>
  </si>
  <si>
    <t xml:space="preserve">D. Applicant describes how the project leverages housing resources with housing subsidies or units not funded through CoC or ESG programs. </t>
  </si>
  <si>
    <t xml:space="preserve">A. Applicant describes a plan for rapid implementation of the program, documenting how the project will be ready to begin housing the first program participant and provides a detailed schedule of proposed activities for 60 days, 120 days, and 180 days after grant award. </t>
  </si>
  <si>
    <t>10 points - Project will start providing housing and supportive services to project participants within 90 days of grant execution.
5 points – Project will start providing housing and supportive services to project participants within 120 days of grant execution.
0 points – Project will take longer than 120 days to start providing housing and supportive services to project participants.</t>
  </si>
  <si>
    <t xml:space="preserve">A. Is the project cost-effective when the projected cost per person served is compared to CoC average within the same project type? </t>
  </si>
  <si>
    <t>5 points – Equal to or lower than the CoC average cost per person for the specific project type
3 points – Within 20% of the CoC average cost per person for the specific project type
0 points – more than 20% of the CoC average cost per person for the specific project type</t>
  </si>
  <si>
    <t xml:space="preserve">B. Are the projects budgeted costs reasonable, allocable, and allowable? </t>
  </si>
  <si>
    <t>Review of budget line items in the proposed application are determined to be reasonable, allocable, and eligible.</t>
  </si>
  <si>
    <t xml:space="preserve">A. Provider has Black, Indigenous, and people of color (BIPOC) &amp; LGBTQ+ represented in managerial/leadership positions </t>
  </si>
  <si>
    <t xml:space="preserve">A. Project type is Permanent Supportive Housing (PSH) </t>
  </si>
  <si>
    <t>Permanent Supportive Housing projects will receive additional bonus points</t>
  </si>
  <si>
    <t xml:space="preserve">B. Does the project consider the severity of needs and vulnerabilities of high need program participants? </t>
  </si>
  <si>
    <t>Applicant selects at least 3 of the populations listed in Supplemental Application and briefly describes the service approach for the need/ vulnerability.</t>
  </si>
  <si>
    <t xml:space="preserve">C. Does the project have a street outreach plan that includes conducting outreach on a regular basis and that is tailored to persons experiencing homelessness who are least likely to request assistance? </t>
  </si>
  <si>
    <t>5 points - Detailed outreach plan and tailor their outreach efforts to persons experiencing homelessness who are the least likely to request assistance and conduct outreach on a regular basis, at least monthly.
2.5 points – Detailed outreach plan and tailor their outreach efforts to persons experiencing homelessness who are the least likely to request assistance and conduct outreach on non-regular basis, less than monthly.</t>
  </si>
  <si>
    <t xml:space="preserve">D. Does provider currently participate in CoC Case Conferencing meetings or commits to participate? </t>
  </si>
  <si>
    <t>Applicants that are participating in Case conferencing meetings or commits to participate in the meetings will receive 5 points.</t>
  </si>
  <si>
    <t xml:space="preserve">E. Lived Experience Advisory Board (LEAB) Evaluation of Project </t>
  </si>
  <si>
    <t>Within %</t>
  </si>
  <si>
    <t>Yes/No</t>
  </si>
  <si>
    <t># of findings</t>
  </si>
  <si>
    <t>Background Information</t>
  </si>
  <si>
    <t>The purpose of this document is to illustrate how questions on the Continuum of Care’s (CoC) Supplemental Project Applications and e-snaps applications correspond to criteria articulated in the Department of Housing and Urban Development’s 2023 Rating and Ranking Tool (version 7.0) and 2023 NOFO for the Continuum of Care Competition. An overview of the threshold criteria that will be considered during the rating and ranking process is provided. Additionally, tables mapping the e-snaps application and both the New Project Supplemental Application(s) and the Renewal Project Supplemental Application to these criteria are included for clarity. These allow the CoC to demonstrate what requirements each question addresses, who will be responsible for providing a rating, and how many points will be assigned to each question.</t>
  </si>
  <si>
    <t>Overview of Rating Criteria</t>
  </si>
  <si>
    <t>CoC Threshold Criteria</t>
  </si>
  <si>
    <t xml:space="preserve">The CoC has established five threshold criteria. If an applicant does not meet these threshold requirements, their application will not be rated and submitted to HUD for consideration. </t>
  </si>
  <si>
    <t xml:space="preserve">These threshold criteria are: </t>
  </si>
  <si>
    <r>
      <t>ü</t>
    </r>
    <r>
      <rPr>
        <sz val="7"/>
        <color theme="1"/>
        <rFont val="Times New Roman"/>
        <family val="1"/>
      </rPr>
      <t xml:space="preserve">  </t>
    </r>
    <r>
      <rPr>
        <sz val="11"/>
        <color theme="1"/>
        <rFont val="Calibri"/>
        <family val="2"/>
      </rPr>
      <t>Coordinated Entry Participation</t>
    </r>
  </si>
  <si>
    <r>
      <t>ü</t>
    </r>
    <r>
      <rPr>
        <sz val="7"/>
        <color theme="1"/>
        <rFont val="Times New Roman"/>
        <family val="1"/>
      </rPr>
      <t xml:space="preserve">  </t>
    </r>
    <r>
      <rPr>
        <sz val="11"/>
        <color theme="1"/>
        <rFont val="Calibri"/>
        <family val="2"/>
      </rPr>
      <t>Housing First and/or Low Barrier Implementation</t>
    </r>
  </si>
  <si>
    <r>
      <t>ü</t>
    </r>
    <r>
      <rPr>
        <sz val="7"/>
        <color theme="1"/>
        <rFont val="Times New Roman"/>
        <family val="1"/>
      </rPr>
      <t xml:space="preserve">  </t>
    </r>
    <r>
      <rPr>
        <sz val="11"/>
        <color theme="1"/>
        <rFont val="Calibri"/>
        <family val="2"/>
      </rPr>
      <t>Documented, secured minimum match</t>
    </r>
  </si>
  <si>
    <r>
      <t>ü</t>
    </r>
    <r>
      <rPr>
        <sz val="7"/>
        <color theme="1"/>
        <rFont val="Times New Roman"/>
        <family val="1"/>
      </rPr>
      <t xml:space="preserve">  </t>
    </r>
    <r>
      <rPr>
        <sz val="11"/>
        <color theme="1"/>
        <rFont val="Calibri"/>
        <family val="2"/>
      </rPr>
      <t>Active participation in CoC</t>
    </r>
  </si>
  <si>
    <r>
      <t>ü</t>
    </r>
    <r>
      <rPr>
        <sz val="7"/>
        <color theme="1"/>
        <rFont val="Times New Roman"/>
        <family val="1"/>
      </rPr>
      <t xml:space="preserve">  </t>
    </r>
    <r>
      <rPr>
        <sz val="11"/>
        <color theme="1"/>
        <rFont val="Calibri"/>
        <family val="2"/>
      </rPr>
      <t>Acceptable organizational audit/financial review</t>
    </r>
  </si>
  <si>
    <t>HUD Threshold Criteria</t>
  </si>
  <si>
    <t>Each of the questions related to the HUD Threshold criteria are provided in the Assurances tables. These questions address issues such as compliance with federal law and standard accounting practices. The CoC requires project applicants to submit an attachment entitled “Assurances” that will ask applicants to attest to their compliance with these HUD Threshold criteria.</t>
  </si>
  <si>
    <t>CoC Local Criteria</t>
  </si>
  <si>
    <t>The CoC local criteria ensure that applicants are responsive to local needs and requirements, while also meeting the standards laid out in the 2023 CoC NOFO. This is a high-level overview of the local criteria. The detailed Rating and Ranking tool will be made available to all project applicants and posted on the CoC’s website as soon as possible.</t>
  </si>
  <si>
    <t>New Projects</t>
  </si>
  <si>
    <t xml:space="preserve">For new projects these criteria address: </t>
  </si>
  <si>
    <r>
      <t>ü</t>
    </r>
    <r>
      <rPr>
        <sz val="7"/>
        <color theme="1"/>
        <rFont val="Times New Roman"/>
        <family val="1"/>
      </rPr>
      <t xml:space="preserve">  </t>
    </r>
    <r>
      <rPr>
        <sz val="11"/>
        <color theme="1"/>
        <rFont val="Calibri"/>
        <family val="2"/>
      </rPr>
      <t>Organizational experience and capacity</t>
    </r>
  </si>
  <si>
    <r>
      <t>ü</t>
    </r>
    <r>
      <rPr>
        <sz val="7"/>
        <color theme="1"/>
        <rFont val="Times New Roman"/>
        <family val="1"/>
      </rPr>
      <t xml:space="preserve">  </t>
    </r>
    <r>
      <rPr>
        <sz val="11"/>
        <color theme="1"/>
        <rFont val="Calibri"/>
        <family val="2"/>
      </rPr>
      <t>Design of housing and supportive services</t>
    </r>
  </si>
  <si>
    <r>
      <t>ü</t>
    </r>
    <r>
      <rPr>
        <sz val="7"/>
        <color theme="1"/>
        <rFont val="Times New Roman"/>
        <family val="1"/>
      </rPr>
      <t xml:space="preserve">  </t>
    </r>
    <r>
      <rPr>
        <sz val="11"/>
        <color theme="1"/>
        <rFont val="Calibri"/>
        <family val="2"/>
      </rPr>
      <t>Timeliness</t>
    </r>
  </si>
  <si>
    <r>
      <t>ü</t>
    </r>
    <r>
      <rPr>
        <sz val="7"/>
        <color theme="1"/>
        <rFont val="Times New Roman"/>
        <family val="1"/>
      </rPr>
      <t xml:space="preserve">  </t>
    </r>
    <r>
      <rPr>
        <sz val="11"/>
        <color theme="1"/>
        <rFont val="Calibri"/>
        <family val="2"/>
      </rPr>
      <t>Documented organizational financial stability</t>
    </r>
  </si>
  <si>
    <r>
      <t>ü</t>
    </r>
    <r>
      <rPr>
        <sz val="7"/>
        <color theme="1"/>
        <rFont val="Times New Roman"/>
        <family val="1"/>
      </rPr>
      <t xml:space="preserve">  </t>
    </r>
    <r>
      <rPr>
        <sz val="11"/>
        <color theme="1"/>
        <rFont val="Calibri"/>
        <family val="2"/>
      </rPr>
      <t>Project effectiveness based on best practices</t>
    </r>
  </si>
  <si>
    <r>
      <t>ü</t>
    </r>
    <r>
      <rPr>
        <sz val="7"/>
        <color theme="1"/>
        <rFont val="Times New Roman"/>
        <family val="1"/>
      </rPr>
      <t xml:space="preserve">  </t>
    </r>
    <r>
      <rPr>
        <sz val="11"/>
        <color theme="1"/>
        <rFont val="Calibri"/>
        <family val="2"/>
      </rPr>
      <t>Financial feasibility of project</t>
    </r>
  </si>
  <si>
    <r>
      <t>ü</t>
    </r>
    <r>
      <rPr>
        <sz val="7"/>
        <color theme="1"/>
        <rFont val="Times New Roman"/>
        <family val="1"/>
      </rPr>
      <t xml:space="preserve">  </t>
    </r>
    <r>
      <rPr>
        <sz val="11"/>
        <color theme="1"/>
        <rFont val="Calibri"/>
        <family val="2"/>
      </rPr>
      <t>Projected cost per exit to permanent housing</t>
    </r>
  </si>
  <si>
    <r>
      <t>ü</t>
    </r>
    <r>
      <rPr>
        <sz val="7"/>
        <color theme="1"/>
        <rFont val="Times New Roman"/>
        <family val="1"/>
      </rPr>
      <t xml:space="preserve">  </t>
    </r>
    <r>
      <rPr>
        <sz val="11"/>
        <color theme="1"/>
        <rFont val="Calibri"/>
        <family val="2"/>
      </rPr>
      <t>Application is complete and data consistent throughout the application</t>
    </r>
  </si>
  <si>
    <r>
      <t>ü</t>
    </r>
    <r>
      <rPr>
        <sz val="7"/>
        <color theme="1"/>
        <rFont val="Times New Roman"/>
        <family val="1"/>
      </rPr>
      <t xml:space="preserve">  </t>
    </r>
    <r>
      <rPr>
        <sz val="11"/>
        <color theme="1"/>
        <rFont val="Calibri"/>
        <family val="2"/>
      </rPr>
      <t>Serves a high need population</t>
    </r>
  </si>
  <si>
    <r>
      <t>ü</t>
    </r>
    <r>
      <rPr>
        <sz val="7"/>
        <color theme="1"/>
        <rFont val="Times New Roman"/>
        <family val="1"/>
      </rPr>
      <t xml:space="preserve">  </t>
    </r>
    <r>
      <rPr>
        <sz val="11"/>
        <color theme="1"/>
        <rFont val="Calibri"/>
        <family val="2"/>
      </rPr>
      <t>Strategy to address those at risk of becoming homeless</t>
    </r>
  </si>
  <si>
    <r>
      <t>ü</t>
    </r>
    <r>
      <rPr>
        <sz val="7"/>
        <color theme="1"/>
        <rFont val="Times New Roman"/>
        <family val="1"/>
      </rPr>
      <t xml:space="preserve">  </t>
    </r>
    <r>
      <rPr>
        <sz val="11"/>
        <color theme="1"/>
        <rFont val="Calibri"/>
        <family val="2"/>
      </rPr>
      <t>Strategy to reduce rate of returns to homelessness</t>
    </r>
  </si>
  <si>
    <r>
      <t>ü</t>
    </r>
    <r>
      <rPr>
        <sz val="7"/>
        <color theme="1"/>
        <rFont val="Times New Roman"/>
        <family val="1"/>
      </rPr>
      <t xml:space="preserve">  </t>
    </r>
    <r>
      <rPr>
        <sz val="11"/>
        <color theme="1"/>
        <rFont val="Calibri"/>
        <family val="2"/>
      </rPr>
      <t>Identification of common factors of individuals that return to homelessness</t>
    </r>
  </si>
  <si>
    <r>
      <t>ü</t>
    </r>
    <r>
      <rPr>
        <sz val="7"/>
        <color theme="1"/>
        <rFont val="Times New Roman"/>
        <family val="1"/>
      </rPr>
      <t xml:space="preserve">  </t>
    </r>
    <r>
      <rPr>
        <sz val="11"/>
        <color theme="1"/>
        <rFont val="Calibri"/>
        <family val="2"/>
      </rPr>
      <t>Collaboration and Coordination</t>
    </r>
  </si>
  <si>
    <r>
      <t>ü</t>
    </r>
    <r>
      <rPr>
        <sz val="7"/>
        <color theme="1"/>
        <rFont val="Times New Roman"/>
        <family val="1"/>
      </rPr>
      <t xml:space="preserve">  </t>
    </r>
    <r>
      <rPr>
        <sz val="11"/>
        <color theme="1"/>
        <rFont val="Calibri"/>
        <family val="2"/>
      </rPr>
      <t>Street Outreach</t>
    </r>
  </si>
  <si>
    <r>
      <t>ü</t>
    </r>
    <r>
      <rPr>
        <sz val="7"/>
        <color theme="1"/>
        <rFont val="Times New Roman"/>
        <family val="1"/>
      </rPr>
      <t xml:space="preserve">  </t>
    </r>
    <r>
      <rPr>
        <sz val="11"/>
        <color theme="1"/>
        <rFont val="Calibri"/>
        <family val="2"/>
      </rPr>
      <t>Strategy to further fair housing and market housing and supportive services</t>
    </r>
  </si>
  <si>
    <r>
      <t>ü</t>
    </r>
    <r>
      <rPr>
        <sz val="7"/>
        <color theme="1"/>
        <rFont val="Times New Roman"/>
        <family val="1"/>
      </rPr>
      <t xml:space="preserve">  </t>
    </r>
    <r>
      <rPr>
        <sz val="11"/>
        <color theme="1"/>
        <rFont val="Calibri"/>
        <family val="2"/>
      </rPr>
      <t>Assistance to clients increasing access to employment and non-employment cash resources and other mainstream benefits</t>
    </r>
  </si>
  <si>
    <r>
      <t>ü</t>
    </r>
    <r>
      <rPr>
        <sz val="7"/>
        <color theme="1"/>
        <rFont val="Times New Roman"/>
        <family val="1"/>
      </rPr>
      <t xml:space="preserve">  </t>
    </r>
    <r>
      <rPr>
        <sz val="11"/>
        <color theme="1"/>
        <rFont val="Calibri"/>
        <family val="2"/>
      </rPr>
      <t>Equity in leadership, governance, policies, and program participant outcomes</t>
    </r>
  </si>
  <si>
    <r>
      <t>ü</t>
    </r>
    <r>
      <rPr>
        <sz val="7"/>
        <color theme="1"/>
        <rFont val="Times New Roman"/>
        <family val="1"/>
      </rPr>
      <t xml:space="preserve">  </t>
    </r>
    <r>
      <rPr>
        <sz val="11"/>
        <color theme="1"/>
        <rFont val="Calibri"/>
        <family val="2"/>
      </rPr>
      <t>Persons with lived experience are meaningfully involved in the project planning and review process</t>
    </r>
  </si>
  <si>
    <r>
      <t>Renewal Projects</t>
    </r>
    <r>
      <rPr>
        <sz val="11"/>
        <color theme="1"/>
        <rFont val="Calibri"/>
        <family val="2"/>
      </rPr>
      <t xml:space="preserve"> </t>
    </r>
  </si>
  <si>
    <t xml:space="preserve">For renewal projects, these criteria address: </t>
  </si>
  <si>
    <r>
      <t>ü</t>
    </r>
    <r>
      <rPr>
        <sz val="7"/>
        <color theme="1"/>
        <rFont val="Times New Roman"/>
        <family val="1"/>
      </rPr>
      <t xml:space="preserve">  </t>
    </r>
    <r>
      <rPr>
        <sz val="11"/>
        <color theme="1"/>
        <rFont val="Calibri"/>
        <family val="2"/>
      </rPr>
      <t>System Performance Measures, including length of stay, exits to permanent housing, returns to homelessness, and new or increased income and earned income</t>
    </r>
  </si>
  <si>
    <r>
      <t>ü</t>
    </r>
    <r>
      <rPr>
        <sz val="7"/>
        <color theme="1"/>
        <rFont val="Times New Roman"/>
        <family val="1"/>
      </rPr>
      <t xml:space="preserve">  </t>
    </r>
    <r>
      <rPr>
        <sz val="11"/>
        <color theme="1"/>
        <rFont val="Calibri"/>
        <family val="2"/>
      </rPr>
      <t>Project effectiveness and use of best practices</t>
    </r>
  </si>
  <si>
    <r>
      <t>ü</t>
    </r>
    <r>
      <rPr>
        <sz val="7"/>
        <color theme="1"/>
        <rFont val="Times New Roman"/>
        <family val="1"/>
      </rPr>
      <t xml:space="preserve">  </t>
    </r>
    <r>
      <rPr>
        <sz val="11"/>
        <color theme="1"/>
        <rFont val="Calibri"/>
        <family val="2"/>
      </rPr>
      <t>Reasonable cost per exit to permanent housing</t>
    </r>
  </si>
  <si>
    <r>
      <t>ü</t>
    </r>
    <r>
      <rPr>
        <sz val="7"/>
        <color theme="1"/>
        <rFont val="Times New Roman"/>
        <family val="1"/>
      </rPr>
      <t xml:space="preserve">  </t>
    </r>
    <r>
      <rPr>
        <sz val="11"/>
        <color theme="1"/>
        <rFont val="Calibri"/>
        <family val="2"/>
      </rPr>
      <t>Application is complete and data is consistent throughout the application</t>
    </r>
  </si>
  <si>
    <r>
      <t>ü</t>
    </r>
    <r>
      <rPr>
        <sz val="7"/>
        <color theme="1"/>
        <rFont val="Times New Roman"/>
        <family val="1"/>
      </rPr>
      <t xml:space="preserve">  </t>
    </r>
    <r>
      <rPr>
        <sz val="11"/>
        <color theme="1"/>
        <rFont val="Calibri"/>
        <family val="2"/>
      </rPr>
      <t>Data quality is at or above 90%</t>
    </r>
  </si>
  <si>
    <r>
      <t>ü</t>
    </r>
    <r>
      <rPr>
        <sz val="7"/>
        <color theme="1"/>
        <rFont val="Times New Roman"/>
        <family val="1"/>
      </rPr>
      <t xml:space="preserve">  </t>
    </r>
    <r>
      <rPr>
        <sz val="11"/>
        <color theme="1"/>
        <rFont val="Calibri"/>
        <family val="2"/>
      </rPr>
      <t>Bed/utilizations rates are at or above 75%</t>
    </r>
  </si>
  <si>
    <r>
      <t>ü</t>
    </r>
    <r>
      <rPr>
        <sz val="7"/>
        <color theme="1"/>
        <rFont val="Times New Roman"/>
        <family val="1"/>
      </rPr>
      <t xml:space="preserve">  </t>
    </r>
    <r>
      <rPr>
        <sz val="11"/>
        <color theme="1"/>
        <rFont val="Calibri"/>
        <family val="2"/>
      </rPr>
      <t>Assistance to clients to increase access to employment and non-employment cash resources and other mainstream benefits</t>
    </r>
  </si>
  <si>
    <t xml:space="preserve">The Rating and Ranking Committee may also review information in the Line of Credit Control System (LOCCS); Annual Performance Reports (APRs); and information derived from monitoring, including monitoring reports and financial audit reports as applicable, as well as performance standards on prior grants. </t>
  </si>
  <si>
    <r>
      <t>ü</t>
    </r>
    <r>
      <rPr>
        <sz val="11"/>
        <color theme="1"/>
        <rFont val="Calibri"/>
        <family val="2"/>
      </rPr>
      <t>Equity in leadership, governance, policies, and program participant outcomes</t>
    </r>
  </si>
  <si>
    <r>
      <t>ü</t>
    </r>
    <r>
      <rPr>
        <sz val="11"/>
        <color theme="1"/>
        <rFont val="Calibri"/>
        <family val="2"/>
      </rPr>
      <t>Persons with lived experience are meaningfully involved in the project planning and review process</t>
    </r>
  </si>
  <si>
    <t>X</t>
  </si>
  <si>
    <t>O</t>
  </si>
  <si>
    <t>Yes</t>
  </si>
  <si>
    <r>
      <rPr>
        <i/>
        <sz val="10"/>
        <color rgb="FFFF0000"/>
        <rFont val="Aptos Narrow"/>
        <family val="2"/>
        <scheme val="minor"/>
      </rPr>
      <t>Foster care, health care, mental/ behavioral health, Correctional Facilities, and alcohol and/or substance abuse services.</t>
    </r>
    <r>
      <rPr>
        <i/>
        <sz val="10"/>
        <color theme="1"/>
        <rFont val="Aptos Narrow"/>
        <family val="2"/>
        <scheme val="minor"/>
      </rPr>
      <t xml:space="preserve">
Scored based on the applicant’s narrative response in the Supplemental Application.</t>
    </r>
  </si>
  <si>
    <t>PROJECT TIMELINE</t>
  </si>
  <si>
    <t>B. Provider has person(s) with lived experience of homeleness represented on the board of directors</t>
  </si>
  <si>
    <t xml:space="preserve">C. Provider has a process for receiving and incorporating feedback from persons with lived experience of homelessness or a plan to create one </t>
  </si>
  <si>
    <t xml:space="preserve">E. Provider describes procedure to annually review whether programmatic changes are needed to make program participant outcomes more equitable including how the plan will be implemented. </t>
  </si>
  <si>
    <t xml:space="preserve">D. Provider describes a plan for annually reviewing program participant data and outcomes with an equity lens, including the disaggregation of data by age, race, ethnicity, gender, gender identity, sexual orientation, age, and other underserved populations to identify any barriers to participation (e.g., lack of outreach faced by persons of different races and ethnicities, particularly those over-represented in the local homelessness population)  </t>
  </si>
  <si>
    <t>A. Average length of time from project start to residential move-in (housing placement)</t>
  </si>
  <si>
    <t>B. Clients remain in or exit to permanent housing destinations</t>
  </si>
  <si>
    <t>C. New or increased employment and/ or non-employment income for project stayers</t>
  </si>
  <si>
    <t>D. New or increased employment and/ or non-employment income for project leavers</t>
  </si>
  <si>
    <t>A. Percent of participants with zero income at entry</t>
  </si>
  <si>
    <t>B. Percent of participants with more than one disability</t>
  </si>
  <si>
    <t>C. Percent of participants entering the project from a place not meant for human habitation</t>
  </si>
  <si>
    <t>A. Project costs are within the local average for the cost per positive housing exit of the project type</t>
  </si>
  <si>
    <t>B. Provider has person(s) with lived experience of homelessness represented on the board of directors</t>
  </si>
  <si>
    <t>C. Provider has a process for receiving and incorporating feedback from persons with lived experience of homelessnes</t>
  </si>
  <si>
    <t>D. Provider has reviewed internal policies and procedures with an equity lens and has a plan for; or has implemented equitable policies that do not impose undue barriers</t>
  </si>
  <si>
    <t>E. Provider has reviewed program participant data and outcomes with an equity lens, including the disaggregation of data by age, race, ethnicity, gender, gender identity, sexual orientation, age, and other underserved populations to identify any barriers to participation (e.g., lack of outreach faced by persons of different races and ethnicities, particularly those over-represented in the local homelessness population)</t>
  </si>
  <si>
    <t xml:space="preserve">F. Steps the provider has taken or will take to lower or eliminate the identified barriers </t>
  </si>
  <si>
    <t xml:space="preserve">A. CoC Annual Monitoring Results  </t>
  </si>
  <si>
    <t>B. HMIS Data Quality Score</t>
  </si>
  <si>
    <t xml:space="preserve">C. Timely Submission of the Annual Performance Report (APR) </t>
  </si>
  <si>
    <t>D. Unit/ Bed Utilization Rate</t>
  </si>
  <si>
    <t>E. CoC Grant Funding Utilization</t>
  </si>
  <si>
    <t xml:space="preserve">F. *Projects that serve households with children only* Provider coordinates and/ or collaborates with youth education providers, local education agencies, and/ or school districts to support children experiencing homelessness. </t>
  </si>
  <si>
    <t xml:space="preserve">G. Provider coordinates and/ or collaborates with other systems of care </t>
  </si>
  <si>
    <t>H. Provider coordinates and/ or collaborates with local workforce development centers and/ or local businesses to improve participant employment opportunities</t>
  </si>
  <si>
    <t>B. Exits from project to permanent housing destinations</t>
  </si>
  <si>
    <t>C.Percent of participants entering the project from a place not meant for human habitation</t>
  </si>
  <si>
    <t>C. Provider has a process for receiving and incorporating feedback from persons with lived experience of homelessness</t>
  </si>
  <si>
    <t xml:space="preserve">I. Project considers the severity of needs and vulnerabilities of program participants </t>
  </si>
  <si>
    <t xml:space="preserve">J. Provider participates in CoC Case Conferencing meetings </t>
  </si>
  <si>
    <t>K. Lived Experience Advisory Board (LEAB) Evaluation of Project</t>
  </si>
  <si>
    <t>L. Program improvements in the past year that have had an effect on the project’s overall performance and outcomes</t>
  </si>
  <si>
    <t>E. Applicant describes how the project leverages healthcare resources, including a partnership commitment with a healthcare organization.</t>
  </si>
  <si>
    <r>
      <rPr>
        <i/>
        <sz val="11"/>
        <color rgb="FFFF0000"/>
        <rFont val="Aptos Narrow"/>
        <family val="2"/>
        <scheme val="minor"/>
      </rPr>
      <t>This scoring criteria is in direct relation to the CoC receiving additional points for the CoC application if a new project leverages health resources and can include resources for health care, mental/ behaivoral health, and substance use disorder.</t>
    </r>
    <r>
      <rPr>
        <i/>
        <sz val="11"/>
        <color rgb="FF000000"/>
        <rFont val="Aptos Narrow"/>
        <family val="2"/>
        <scheme val="minor"/>
      </rPr>
      <t xml:space="preserve">
3 points – if applicant selects “Yes” to the project including a partnership commitment with a healthcare organization that leverages health resources and describes how in the supplemental application.
2 points – if applicant attaches a letter/ MOU with the supplemental application.
0 points – if applicant selects no in the supplemental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</si>
</sst>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33"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
      <b/>
      <sz val="22"/>
      <color rgb="FFFFC000"/>
      <name val="Aptos Narrow"/>
      <family val="2"/>
      <scheme val="minor"/>
    </font>
    <font>
      <sz val="11"/>
      <color theme="1"/>
      <name val="Arial Narrow"/>
      <family val="2"/>
    </font>
    <font>
      <sz val="11"/>
      <color theme="0"/>
      <name val="Arial Narrow"/>
      <family val="2"/>
    </font>
    <font>
      <b/>
      <sz val="11"/>
      <color theme="0"/>
      <name val="Arial Narrow"/>
      <family val="2"/>
    </font>
    <font>
      <u/>
      <sz val="11"/>
      <color theme="10"/>
      <name val="Aptos Narrow"/>
      <family val="2"/>
      <scheme val="minor"/>
    </font>
    <font>
      <u/>
      <sz val="11"/>
      <color theme="0"/>
      <name val="Aptos Narrow"/>
      <family val="2"/>
      <scheme val="minor"/>
    </font>
    <font>
      <b/>
      <sz val="16"/>
      <color theme="0"/>
      <name val="Arial"/>
      <family val="2"/>
    </font>
    <font>
      <i/>
      <sz val="10"/>
      <color theme="0" tint="-0.499984740745262"/>
      <name val="Aptos Narrow"/>
      <family val="2"/>
      <scheme val="minor"/>
    </font>
    <font>
      <sz val="11"/>
      <name val="Aptos Narrow"/>
      <family val="2"/>
      <scheme val="minor"/>
    </font>
    <font>
      <i/>
      <sz val="8"/>
      <color theme="0" tint="-0.499984740745262"/>
      <name val="Aptos Narrow"/>
      <family val="2"/>
      <scheme val="minor"/>
    </font>
    <font>
      <i/>
      <sz val="11"/>
      <color rgb="FF000000"/>
      <name val="Aptos Narrow"/>
      <family val="2"/>
      <scheme val="minor"/>
    </font>
    <font>
      <b/>
      <u/>
      <sz val="11"/>
      <color theme="1"/>
      <name val="Aptos Narrow"/>
      <family val="2"/>
      <scheme val="minor"/>
    </font>
    <font>
      <b/>
      <sz val="11"/>
      <color rgb="FF000000"/>
      <name val="Aptos Narrow"/>
      <family val="2"/>
      <scheme val="minor"/>
    </font>
    <font>
      <i/>
      <sz val="10"/>
      <color theme="0"/>
      <name val="Aptos Narrow"/>
      <family val="2"/>
      <scheme val="minor"/>
    </font>
    <font>
      <b/>
      <sz val="11"/>
      <name val="Aptos Narrow"/>
      <family val="2"/>
      <scheme val="minor"/>
    </font>
    <font>
      <i/>
      <sz val="10"/>
      <color theme="1"/>
      <name val="Aptos Narrow"/>
      <family val="2"/>
      <scheme val="minor"/>
    </font>
    <font>
      <i/>
      <sz val="10"/>
      <name val="Aptos Narrow"/>
      <family val="2"/>
      <scheme val="minor"/>
    </font>
    <font>
      <i/>
      <sz val="10"/>
      <color rgb="FFFF0000"/>
      <name val="Aptos Narrow"/>
      <family val="2"/>
      <scheme val="minor"/>
    </font>
    <font>
      <i/>
      <sz val="8"/>
      <color theme="0" tint="-0.249977111117893"/>
      <name val="Aptos Narrow"/>
      <family val="2"/>
      <scheme val="minor"/>
    </font>
    <font>
      <i/>
      <sz val="11"/>
      <color rgb="FFFF0000"/>
      <name val="Aptos Narrow"/>
      <family val="2"/>
      <scheme val="minor"/>
    </font>
    <font>
      <sz val="11"/>
      <color theme="1"/>
      <name val="Calibri"/>
      <family val="2"/>
    </font>
    <font>
      <sz val="16"/>
      <color rgb="FF2F5496"/>
      <name val="Calibri Light"/>
      <family val="2"/>
    </font>
    <font>
      <sz val="11"/>
      <color rgb="FF4472C4"/>
      <name val="Calibri"/>
      <family val="2"/>
    </font>
    <font>
      <sz val="11"/>
      <color theme="1"/>
      <name val="Wingdings"/>
      <charset val="2"/>
    </font>
    <font>
      <sz val="7"/>
      <color theme="1"/>
      <name val="Times New Roman"/>
      <family val="1"/>
    </font>
    <font>
      <sz val="11"/>
      <color rgb="FF000000"/>
      <name val="Calibri"/>
      <family val="2"/>
    </font>
    <font>
      <u/>
      <sz val="11"/>
      <color theme="1"/>
      <name val="Calibri"/>
      <family val="2"/>
    </font>
  </fonts>
  <fills count="14">
    <fill>
      <patternFill patternType="none"/>
    </fill>
    <fill>
      <patternFill patternType="gray125"/>
    </fill>
    <fill>
      <patternFill patternType="solid">
        <fgColor rgb="FF357DAD"/>
        <bgColor indexed="64"/>
      </patternFill>
    </fill>
    <fill>
      <gradientFill>
        <stop position="0">
          <color rgb="FF377DAD"/>
        </stop>
        <stop position="1">
          <color theme="3" tint="-0.49803155613879818"/>
        </stop>
      </gradientFill>
    </fill>
    <fill>
      <patternFill patternType="solid">
        <fgColor theme="0"/>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4" tint="0.59999389629810485"/>
        <bgColor indexed="64"/>
      </patternFill>
    </fill>
    <fill>
      <gradientFill>
        <stop position="0">
          <color rgb="FF357DAD"/>
        </stop>
        <stop position="1">
          <color theme="3" tint="-0.49803155613879818"/>
        </stop>
      </gradientFill>
    </fill>
    <fill>
      <patternFill patternType="solid">
        <fgColor theme="3" tint="0.59999389629810485"/>
        <bgColor indexed="64"/>
      </patternFill>
    </fill>
    <fill>
      <patternFill patternType="solid">
        <fgColor rgb="FF0F243E"/>
        <bgColor indexed="64"/>
      </patternFill>
    </fill>
    <fill>
      <patternFill patternType="solid">
        <fgColor theme="2"/>
        <bgColor indexed="64"/>
      </patternFill>
    </fill>
    <fill>
      <patternFill patternType="solid">
        <fgColor theme="7" tint="0.59999389629810485"/>
        <bgColor indexed="64"/>
      </patternFill>
    </fill>
    <fill>
      <patternFill patternType="solid">
        <fgColor theme="6" tint="0.59999389629810485"/>
        <bgColor indexed="64"/>
      </patternFill>
    </fill>
  </fills>
  <borders count="28">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dotted">
        <color auto="1"/>
      </bottom>
      <diagonal/>
    </border>
    <border>
      <left/>
      <right/>
      <top style="dotted">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bottom style="dotted">
        <color auto="1"/>
      </bottom>
      <diagonal/>
    </border>
    <border>
      <left style="medium">
        <color indexed="64"/>
      </left>
      <right/>
      <top style="dotted">
        <color auto="1"/>
      </top>
      <bottom/>
      <diagonal/>
    </border>
    <border>
      <left style="medium">
        <color indexed="64"/>
      </left>
      <right/>
      <top style="dotted">
        <color auto="1"/>
      </top>
      <bottom style="medium">
        <color indexed="64"/>
      </bottom>
      <diagonal/>
    </border>
    <border>
      <left/>
      <right/>
      <top style="dotted">
        <color auto="1"/>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265">
    <xf numFmtId="0" fontId="0" fillId="0" borderId="0" xfId="0"/>
    <xf numFmtId="0" fontId="4" fillId="0" borderId="0" xfId="0" applyFont="1"/>
    <xf numFmtId="0" fontId="6" fillId="2" borderId="0" xfId="0" applyFont="1" applyFill="1"/>
    <xf numFmtId="0" fontId="0" fillId="2" borderId="0" xfId="0" applyFill="1"/>
    <xf numFmtId="0" fontId="7" fillId="2" borderId="0" xfId="0" applyFont="1" applyFill="1"/>
    <xf numFmtId="0" fontId="8" fillId="4" borderId="0" xfId="0" applyFont="1" applyFill="1"/>
    <xf numFmtId="0" fontId="9" fillId="2" borderId="0" xfId="0" applyFont="1" applyFill="1" applyAlignment="1">
      <alignment vertical="top"/>
    </xf>
    <xf numFmtId="0" fontId="11" fillId="0" borderId="0" xfId="3" applyFont="1" applyFill="1" applyAlignment="1" applyProtection="1">
      <alignment horizontal="center" vertical="center"/>
    </xf>
    <xf numFmtId="0" fontId="4" fillId="0" borderId="0" xfId="0" applyFont="1" applyAlignment="1">
      <alignment wrapText="1"/>
    </xf>
    <xf numFmtId="0" fontId="3" fillId="6" borderId="4" xfId="0" applyFont="1" applyFill="1" applyBorder="1" applyAlignment="1">
      <alignment wrapText="1"/>
    </xf>
    <xf numFmtId="0" fontId="3" fillId="6" borderId="5" xfId="0" applyFont="1" applyFill="1" applyBorder="1" applyAlignment="1">
      <alignment horizontal="center" wrapText="1"/>
    </xf>
    <xf numFmtId="0" fontId="3" fillId="6" borderId="6" xfId="0" applyFont="1" applyFill="1" applyBorder="1" applyAlignment="1">
      <alignment horizontal="center" wrapText="1"/>
    </xf>
    <xf numFmtId="0" fontId="0" fillId="0" borderId="0" xfId="0" applyAlignment="1">
      <alignment wrapText="1"/>
    </xf>
    <xf numFmtId="0" fontId="3" fillId="0" borderId="0" xfId="0" applyFont="1" applyAlignment="1">
      <alignment horizontal="center"/>
    </xf>
    <xf numFmtId="0" fontId="4" fillId="0" borderId="0" xfId="0" applyFont="1" applyAlignment="1">
      <alignment horizontal="right" vertical="top"/>
    </xf>
    <xf numFmtId="0" fontId="0" fillId="6" borderId="7" xfId="0" applyFill="1" applyBorder="1" applyAlignment="1" applyProtection="1">
      <alignment horizontal="center" vertical="center"/>
      <protection locked="0"/>
    </xf>
    <xf numFmtId="0" fontId="4" fillId="0" borderId="0" xfId="0" applyFont="1" applyAlignment="1">
      <alignment vertical="center"/>
    </xf>
    <xf numFmtId="0" fontId="0" fillId="0" borderId="0" xfId="0" applyAlignment="1">
      <alignment vertical="center"/>
    </xf>
    <xf numFmtId="0" fontId="5" fillId="0" borderId="9" xfId="0" applyFont="1" applyBorder="1" applyAlignment="1">
      <alignment vertical="center" wrapText="1"/>
    </xf>
    <xf numFmtId="0" fontId="0" fillId="0" borderId="9" xfId="0" applyBorder="1"/>
    <xf numFmtId="0" fontId="0" fillId="0" borderId="9" xfId="0" applyBorder="1" applyAlignment="1">
      <alignment vertical="center"/>
    </xf>
    <xf numFmtId="44" fontId="4" fillId="0" borderId="0" xfId="0" applyNumberFormat="1" applyFont="1"/>
    <xf numFmtId="0" fontId="0" fillId="0" borderId="0" xfId="0" applyAlignment="1">
      <alignment horizontal="center"/>
    </xf>
    <xf numFmtId="0" fontId="0" fillId="0" borderId="0" xfId="0" applyProtection="1">
      <protection locked="0"/>
    </xf>
    <xf numFmtId="0" fontId="3" fillId="6" borderId="5" xfId="0" applyFont="1" applyFill="1" applyBorder="1" applyAlignment="1">
      <alignment wrapText="1"/>
    </xf>
    <xf numFmtId="0" fontId="3" fillId="6" borderId="5" xfId="0" applyFont="1" applyFill="1" applyBorder="1" applyAlignment="1">
      <alignment horizontal="left" wrapText="1"/>
    </xf>
    <xf numFmtId="0" fontId="5" fillId="0" borderId="0" xfId="0" applyFont="1" applyAlignment="1">
      <alignment horizontal="center" vertical="center" wrapText="1"/>
    </xf>
    <xf numFmtId="0" fontId="0" fillId="0" borderId="0" xfId="0" applyAlignment="1">
      <alignment horizontal="center" vertical="center"/>
    </xf>
    <xf numFmtId="0" fontId="4" fillId="2" borderId="0" xfId="0" applyFont="1" applyFill="1"/>
    <xf numFmtId="0" fontId="8" fillId="2" borderId="0" xfId="0" applyFont="1" applyFill="1"/>
    <xf numFmtId="0" fontId="11" fillId="0" borderId="0" xfId="3" applyFont="1" applyFill="1" applyAlignment="1">
      <alignment horizontal="center" vertical="center"/>
    </xf>
    <xf numFmtId="0" fontId="0" fillId="0" borderId="7" xfId="0" quotePrefix="1" applyBorder="1" applyAlignment="1" applyProtection="1">
      <alignment horizontal="center" vertical="center" wrapText="1"/>
      <protection locked="0"/>
    </xf>
    <xf numFmtId="1" fontId="0" fillId="0" borderId="7" xfId="0" applyNumberFormat="1" applyBorder="1" applyAlignment="1" applyProtection="1">
      <alignment horizontal="center" vertical="center"/>
      <protection locked="0"/>
    </xf>
    <xf numFmtId="1" fontId="0" fillId="0" borderId="14" xfId="0" applyNumberFormat="1" applyBorder="1" applyAlignment="1">
      <alignment horizontal="center" vertical="center"/>
    </xf>
    <xf numFmtId="0" fontId="0" fillId="0" borderId="7" xfId="0" quotePrefix="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164" fontId="0" fillId="0" borderId="14" xfId="0" applyNumberFormat="1" applyBorder="1" applyAlignment="1">
      <alignment horizontal="center" vertical="center"/>
    </xf>
    <xf numFmtId="0" fontId="18" fillId="6" borderId="5" xfId="0" applyFont="1" applyFill="1" applyBorder="1" applyAlignment="1">
      <alignment horizontal="center" vertical="center" wrapText="1"/>
    </xf>
    <xf numFmtId="0" fontId="18" fillId="6" borderId="5" xfId="0" applyFont="1" applyFill="1" applyBorder="1" applyAlignment="1">
      <alignment vertical="center" wrapText="1"/>
    </xf>
    <xf numFmtId="0" fontId="18" fillId="6" borderId="6" xfId="0" applyFont="1" applyFill="1" applyBorder="1" applyAlignment="1">
      <alignment horizontal="center" vertical="center" wrapText="1"/>
    </xf>
    <xf numFmtId="0" fontId="0" fillId="0" borderId="0" xfId="0" applyAlignment="1">
      <alignment vertical="top"/>
    </xf>
    <xf numFmtId="0" fontId="0" fillId="0" borderId="7" xfId="0" applyBorder="1" applyAlignment="1" applyProtection="1">
      <alignment horizontal="center" vertical="top"/>
      <protection locked="0"/>
    </xf>
    <xf numFmtId="0" fontId="0" fillId="0" borderId="7" xfId="0" applyBorder="1" applyAlignment="1" applyProtection="1">
      <alignment horizontal="center" wrapText="1"/>
      <protection locked="0"/>
    </xf>
    <xf numFmtId="10" fontId="0" fillId="0" borderId="7" xfId="0" applyNumberFormat="1" applyBorder="1" applyAlignment="1" applyProtection="1">
      <alignment horizontal="center" vertical="top"/>
      <protection locked="0"/>
    </xf>
    <xf numFmtId="0" fontId="0" fillId="10" borderId="0" xfId="0" applyFill="1"/>
    <xf numFmtId="0" fontId="0" fillId="0" borderId="9" xfId="0" applyBorder="1" applyAlignment="1">
      <alignment wrapText="1"/>
    </xf>
    <xf numFmtId="0" fontId="13" fillId="0" borderId="9" xfId="0" applyFont="1" applyBorder="1" applyAlignment="1">
      <alignment horizontal="left" indent="1"/>
    </xf>
    <xf numFmtId="0" fontId="0" fillId="0" borderId="3" xfId="0" applyBorder="1" applyAlignment="1" applyProtection="1">
      <alignment horizontal="left"/>
      <protection locked="0"/>
    </xf>
    <xf numFmtId="0" fontId="10" fillId="0" borderId="0" xfId="3" applyBorder="1" applyAlignment="1" applyProtection="1">
      <protection locked="0"/>
    </xf>
    <xf numFmtId="0" fontId="14" fillId="0" borderId="0" xfId="0" applyFont="1" applyAlignment="1">
      <alignment wrapText="1"/>
    </xf>
    <xf numFmtId="9" fontId="14" fillId="0" borderId="0" xfId="2" applyFont="1" applyBorder="1" applyAlignment="1">
      <alignment vertical="center" wrapText="1"/>
    </xf>
    <xf numFmtId="0" fontId="0" fillId="0" borderId="0" xfId="0" quotePrefix="1" applyAlignment="1" applyProtection="1">
      <alignment horizontal="center" vertical="center" wrapText="1"/>
      <protection locked="0"/>
    </xf>
    <xf numFmtId="1" fontId="0" fillId="0" borderId="0" xfId="0" applyNumberFormat="1" applyAlignment="1">
      <alignment horizontal="center" vertical="center"/>
    </xf>
    <xf numFmtId="1" fontId="0" fillId="0" borderId="0" xfId="0" applyNumberFormat="1" applyAlignment="1" applyProtection="1">
      <alignment horizontal="center" vertical="center"/>
      <protection locked="0"/>
    </xf>
    <xf numFmtId="0" fontId="0" fillId="0" borderId="0" xfId="0" quotePrefix="1"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0" borderId="0" xfId="0" applyNumberFormat="1" applyAlignment="1">
      <alignment horizontal="center" vertical="center"/>
    </xf>
    <xf numFmtId="0" fontId="0" fillId="0" borderId="0" xfId="0" applyAlignment="1" applyProtection="1">
      <alignment horizontal="center" vertical="top"/>
      <protection locked="0"/>
    </xf>
    <xf numFmtId="1" fontId="0" fillId="0" borderId="3" xfId="0" applyNumberFormat="1" applyBorder="1" applyAlignment="1" applyProtection="1">
      <alignment horizontal="center" vertical="center"/>
      <protection locked="0"/>
    </xf>
    <xf numFmtId="164" fontId="0" fillId="0" borderId="3" xfId="0" applyNumberFormat="1" applyBorder="1" applyAlignment="1">
      <alignment horizontal="center" vertical="center"/>
    </xf>
    <xf numFmtId="0" fontId="0" fillId="0" borderId="15" xfId="0" applyBorder="1"/>
    <xf numFmtId="0" fontId="5" fillId="0" borderId="0" xfId="0" applyFont="1" applyAlignment="1">
      <alignment horizontal="left" vertical="center" wrapText="1"/>
    </xf>
    <xf numFmtId="0" fontId="0" fillId="0" borderId="0" xfId="0" quotePrefix="1" applyAlignment="1">
      <alignment wrapText="1"/>
    </xf>
    <xf numFmtId="0" fontId="0" fillId="0" borderId="0" xfId="0" quotePrefix="1" applyAlignment="1">
      <alignment horizontal="left" vertical="top"/>
    </xf>
    <xf numFmtId="0" fontId="0" fillId="0" borderId="0" xfId="0" applyAlignment="1">
      <alignment horizontal="center" vertical="center" wrapText="1"/>
    </xf>
    <xf numFmtId="0" fontId="5" fillId="0" borderId="18" xfId="0" applyFont="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center" wrapText="1"/>
    </xf>
    <xf numFmtId="0" fontId="0" fillId="0" borderId="19" xfId="0" applyBorder="1"/>
    <xf numFmtId="0" fontId="0" fillId="0" borderId="18" xfId="0" applyBorder="1"/>
    <xf numFmtId="0" fontId="4" fillId="0" borderId="18" xfId="0" applyFont="1" applyBorder="1" applyAlignment="1">
      <alignment wrapText="1"/>
    </xf>
    <xf numFmtId="0" fontId="4" fillId="0" borderId="18" xfId="0" applyFont="1" applyBorder="1"/>
    <xf numFmtId="0" fontId="0" fillId="0" borderId="15" xfId="0" applyBorder="1" applyAlignment="1">
      <alignment vertical="top"/>
    </xf>
    <xf numFmtId="0" fontId="5" fillId="0" borderId="5" xfId="0" applyFont="1" applyBorder="1" applyAlignment="1">
      <alignment horizontal="left" vertical="center" wrapText="1"/>
    </xf>
    <xf numFmtId="0" fontId="0" fillId="0" borderId="20" xfId="0" applyBorder="1"/>
    <xf numFmtId="0" fontId="0" fillId="0" borderId="14" xfId="0" applyBorder="1"/>
    <xf numFmtId="0" fontId="0" fillId="0" borderId="3" xfId="0" applyBorder="1" applyAlignment="1" applyProtection="1">
      <alignment horizontal="center" vertical="top"/>
      <protection locked="0"/>
    </xf>
    <xf numFmtId="0" fontId="0" fillId="0" borderId="3" xfId="0" applyBorder="1" applyAlignment="1">
      <alignment vertical="top"/>
    </xf>
    <xf numFmtId="0" fontId="0" fillId="0" borderId="8" xfId="0" applyBorder="1" applyAlignment="1">
      <alignment horizontal="center" wrapText="1"/>
    </xf>
    <xf numFmtId="0" fontId="3" fillId="6" borderId="5" xfId="0" applyFont="1" applyFill="1" applyBorder="1" applyAlignment="1">
      <alignment horizontal="center" vertical="top" wrapText="1"/>
    </xf>
    <xf numFmtId="0" fontId="3" fillId="6" borderId="6" xfId="0" applyFont="1" applyFill="1" applyBorder="1" applyAlignment="1">
      <alignment horizontal="center" vertical="top" wrapText="1"/>
    </xf>
    <xf numFmtId="0" fontId="18" fillId="4" borderId="5" xfId="0" applyFont="1" applyFill="1" applyBorder="1" applyAlignment="1">
      <alignment horizontal="center" vertical="center" wrapText="1"/>
    </xf>
    <xf numFmtId="0" fontId="18" fillId="4" borderId="5" xfId="0" applyFont="1" applyFill="1" applyBorder="1" applyAlignment="1">
      <alignment vertical="center" wrapText="1"/>
    </xf>
    <xf numFmtId="1" fontId="3" fillId="4" borderId="5" xfId="0" applyNumberFormat="1" applyFont="1" applyFill="1" applyBorder="1" applyAlignment="1">
      <alignment horizontal="center" vertical="center"/>
    </xf>
    <xf numFmtId="0" fontId="0" fillId="0" borderId="0" xfId="0" applyAlignment="1" applyProtection="1">
      <alignment horizontal="center" wrapText="1"/>
      <protection locked="0"/>
    </xf>
    <xf numFmtId="10" fontId="0" fillId="0" borderId="0" xfId="0" applyNumberFormat="1" applyAlignment="1" applyProtection="1">
      <alignment horizontal="center" vertical="top"/>
      <protection locked="0"/>
    </xf>
    <xf numFmtId="164" fontId="0" fillId="4" borderId="7" xfId="0" applyNumberFormat="1" applyFill="1" applyBorder="1" applyAlignment="1" applyProtection="1">
      <alignment horizontal="center" vertical="center"/>
      <protection locked="0"/>
    </xf>
    <xf numFmtId="164" fontId="0" fillId="0" borderId="0" xfId="0" applyNumberFormat="1" applyAlignment="1">
      <alignment vertical="center"/>
    </xf>
    <xf numFmtId="0" fontId="0" fillId="4" borderId="7" xfId="0" applyFill="1" applyBorder="1" applyAlignment="1" applyProtection="1">
      <alignment wrapText="1"/>
      <protection locked="0"/>
    </xf>
    <xf numFmtId="0" fontId="0" fillId="4" borderId="7" xfId="0" applyFill="1" applyBorder="1" applyAlignment="1" applyProtection="1">
      <alignment horizontal="center" vertical="top"/>
      <protection locked="0"/>
    </xf>
    <xf numFmtId="0" fontId="0" fillId="4" borderId="0" xfId="0" applyFill="1" applyAlignment="1" applyProtection="1">
      <alignment horizontal="center" vertical="top"/>
      <protection locked="0"/>
    </xf>
    <xf numFmtId="1" fontId="0" fillId="4" borderId="0" xfId="0" applyNumberFormat="1" applyFill="1" applyAlignment="1" applyProtection="1">
      <alignment horizontal="center" vertical="center"/>
      <protection locked="0"/>
    </xf>
    <xf numFmtId="2" fontId="0" fillId="0" borderId="0" xfId="0" applyNumberFormat="1" applyAlignment="1" applyProtection="1">
      <alignment horizontal="center" vertical="center"/>
      <protection locked="0"/>
    </xf>
    <xf numFmtId="0" fontId="0" fillId="0" borderId="14" xfId="0" applyBorder="1" applyAlignment="1">
      <alignment vertical="top"/>
    </xf>
    <xf numFmtId="0" fontId="0" fillId="0" borderId="18" xfId="0" applyBorder="1" applyAlignment="1">
      <alignment vertical="center" wrapText="1"/>
    </xf>
    <xf numFmtId="0" fontId="0" fillId="0" borderId="16" xfId="0" applyBorder="1"/>
    <xf numFmtId="0" fontId="0" fillId="0" borderId="16" xfId="0" applyBorder="1" applyAlignment="1">
      <alignment vertical="top"/>
    </xf>
    <xf numFmtId="0" fontId="0" fillId="0" borderId="14" xfId="0" applyBorder="1" applyAlignment="1">
      <alignment wrapText="1"/>
    </xf>
    <xf numFmtId="0" fontId="0" fillId="0" borderId="18" xfId="0" applyBorder="1" applyAlignment="1">
      <alignment wrapText="1"/>
    </xf>
    <xf numFmtId="0" fontId="0" fillId="0" borderId="1" xfId="0" applyBorder="1" applyAlignment="1">
      <alignment wrapText="1"/>
    </xf>
    <xf numFmtId="0" fontId="0" fillId="0" borderId="0" xfId="0" quotePrefix="1" applyAlignment="1">
      <alignment horizontal="center" vertical="top"/>
    </xf>
    <xf numFmtId="0" fontId="10" fillId="0" borderId="0" xfId="3"/>
    <xf numFmtId="0" fontId="0" fillId="0" borderId="1" xfId="0" applyBorder="1"/>
    <xf numFmtId="0" fontId="0" fillId="0" borderId="7" xfId="0" applyBorder="1" applyAlignment="1" applyProtection="1">
      <alignment horizontal="center"/>
      <protection locked="0"/>
    </xf>
    <xf numFmtId="0" fontId="3" fillId="13" borderId="5" xfId="0" applyFont="1" applyFill="1" applyBorder="1" applyAlignment="1">
      <alignment horizontal="center" vertical="center"/>
    </xf>
    <xf numFmtId="0" fontId="0" fillId="0" borderId="0" xfId="0" applyAlignment="1" applyProtection="1">
      <alignment horizontal="center"/>
      <protection locked="0"/>
    </xf>
    <xf numFmtId="0" fontId="0" fillId="0" borderId="7"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4" borderId="7" xfId="0" applyFill="1" applyBorder="1" applyAlignment="1" applyProtection="1">
      <alignment horizontal="center" vertical="center"/>
      <protection locked="0"/>
    </xf>
    <xf numFmtId="0" fontId="0" fillId="4" borderId="7" xfId="0" applyFill="1" applyBorder="1" applyAlignment="1" applyProtection="1">
      <alignment horizontal="center" vertical="center" wrapText="1"/>
      <protection locked="0"/>
    </xf>
    <xf numFmtId="10" fontId="0" fillId="0" borderId="7" xfId="0" applyNumberFormat="1" applyBorder="1" applyAlignment="1" applyProtection="1">
      <alignment horizontal="center" vertical="center"/>
      <protection locked="0"/>
    </xf>
    <xf numFmtId="0" fontId="0" fillId="0" borderId="0" xfId="0" applyAlignment="1">
      <alignment horizontal="left" vertical="center"/>
    </xf>
    <xf numFmtId="164" fontId="3" fillId="6" borderId="5" xfId="0" applyNumberFormat="1" applyFont="1" applyFill="1" applyBorder="1" applyAlignment="1">
      <alignment horizontal="center" vertical="center"/>
    </xf>
    <xf numFmtId="0" fontId="3" fillId="9" borderId="5" xfId="0" applyFont="1" applyFill="1" applyBorder="1" applyAlignment="1">
      <alignment horizontal="left" wrapText="1"/>
    </xf>
    <xf numFmtId="0" fontId="0" fillId="9" borderId="5" xfId="0" applyFill="1" applyBorder="1" applyAlignment="1">
      <alignment wrapText="1"/>
    </xf>
    <xf numFmtId="0" fontId="0" fillId="9" borderId="5" xfId="0" applyFill="1" applyBorder="1" applyAlignment="1">
      <alignment horizontal="center" wrapText="1"/>
    </xf>
    <xf numFmtId="0" fontId="3" fillId="9" borderId="6" xfId="0" applyFont="1" applyFill="1" applyBorder="1" applyAlignment="1">
      <alignment horizontal="center" wrapText="1"/>
    </xf>
    <xf numFmtId="0" fontId="3" fillId="9" borderId="5" xfId="0" applyFont="1" applyFill="1" applyBorder="1" applyAlignment="1">
      <alignment wrapText="1"/>
    </xf>
    <xf numFmtId="0" fontId="3" fillId="9" borderId="6" xfId="0" applyFont="1" applyFill="1" applyBorder="1" applyAlignment="1">
      <alignment wrapText="1"/>
    </xf>
    <xf numFmtId="0" fontId="3" fillId="12" borderId="4" xfId="0" applyFont="1" applyFill="1" applyBorder="1"/>
    <xf numFmtId="0" fontId="17" fillId="12" borderId="5" xfId="0" applyFont="1" applyFill="1" applyBorder="1"/>
    <xf numFmtId="0" fontId="3" fillId="12" borderId="5" xfId="0" applyFont="1" applyFill="1" applyBorder="1" applyAlignment="1">
      <alignment horizontal="center"/>
    </xf>
    <xf numFmtId="0" fontId="3" fillId="12" borderId="6" xfId="0" applyFont="1" applyFill="1" applyBorder="1" applyAlignment="1">
      <alignment horizontal="center"/>
    </xf>
    <xf numFmtId="0" fontId="3" fillId="12" borderId="5" xfId="0" applyFont="1" applyFill="1" applyBorder="1"/>
    <xf numFmtId="0" fontId="5" fillId="0" borderId="14" xfId="0" applyFont="1" applyBorder="1" applyAlignment="1">
      <alignment horizontal="left" vertical="center" wrapText="1"/>
    </xf>
    <xf numFmtId="0" fontId="5" fillId="0" borderId="18"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center" vertical="center" wrapText="1"/>
    </xf>
    <xf numFmtId="0" fontId="14" fillId="0" borderId="15" xfId="0" applyFont="1" applyBorder="1"/>
    <xf numFmtId="1" fontId="3" fillId="13" borderId="5" xfId="0" applyNumberFormat="1" applyFont="1" applyFill="1" applyBorder="1" applyAlignment="1">
      <alignment horizontal="center" vertical="center"/>
    </xf>
    <xf numFmtId="0" fontId="18" fillId="13" borderId="6" xfId="0" applyFont="1" applyFill="1" applyBorder="1" applyAlignment="1">
      <alignment horizontal="center" vertical="center" wrapText="1"/>
    </xf>
    <xf numFmtId="0" fontId="0" fillId="0" borderId="14" xfId="0" applyBorder="1" applyAlignment="1">
      <alignment horizontal="left" wrapText="1"/>
    </xf>
    <xf numFmtId="0" fontId="0" fillId="0" borderId="0" xfId="0" applyAlignment="1">
      <alignment horizontal="left" wrapText="1"/>
    </xf>
    <xf numFmtId="0" fontId="0" fillId="0" borderId="18" xfId="0" applyBorder="1" applyAlignment="1">
      <alignment horizontal="left" wrapText="1"/>
    </xf>
    <xf numFmtId="0" fontId="0" fillId="0" borderId="16" xfId="0" applyBorder="1" applyAlignment="1">
      <alignment horizontal="left" wrapText="1"/>
    </xf>
    <xf numFmtId="0" fontId="0" fillId="0" borderId="15" xfId="0" applyBorder="1" applyAlignment="1">
      <alignment horizontal="left" wrapText="1"/>
    </xf>
    <xf numFmtId="0" fontId="0" fillId="0" borderId="19" xfId="0" applyBorder="1" applyAlignment="1">
      <alignment horizontal="left" wrapText="1"/>
    </xf>
    <xf numFmtId="0" fontId="0" fillId="0" borderId="19" xfId="0" applyBorder="1" applyAlignment="1">
      <alignment horizontal="center" vertical="center" wrapText="1"/>
    </xf>
    <xf numFmtId="0" fontId="0" fillId="0" borderId="18" xfId="0" applyBorder="1" applyAlignment="1">
      <alignment horizontal="center"/>
    </xf>
    <xf numFmtId="0" fontId="0" fillId="0" borderId="15" xfId="0" applyBorder="1" applyAlignment="1">
      <alignment horizontal="center"/>
    </xf>
    <xf numFmtId="1" fontId="3" fillId="13" borderId="5" xfId="2" applyNumberFormat="1" applyFont="1" applyFill="1" applyBorder="1" applyAlignment="1">
      <alignment horizontal="center" vertical="center"/>
    </xf>
    <xf numFmtId="0" fontId="11" fillId="0" borderId="0" xfId="3" applyFont="1" applyFill="1" applyBorder="1" applyAlignment="1">
      <alignment horizontal="center" vertical="center"/>
    </xf>
    <xf numFmtId="0" fontId="0" fillId="0" borderId="14" xfId="0" applyBorder="1" applyAlignment="1">
      <alignment horizontal="right"/>
    </xf>
    <xf numFmtId="0" fontId="13" fillId="0" borderId="0" xfId="0" applyFont="1" applyAlignment="1">
      <alignment vertical="top" wrapText="1"/>
    </xf>
    <xf numFmtId="0" fontId="10" fillId="0" borderId="0" xfId="3" applyBorder="1" applyAlignment="1" applyProtection="1">
      <alignment horizontal="left" indent="2"/>
      <protection locked="0"/>
    </xf>
    <xf numFmtId="0" fontId="19" fillId="0" borderId="0" xfId="0" applyFont="1" applyAlignment="1">
      <alignment vertical="top" wrapText="1"/>
    </xf>
    <xf numFmtId="0" fontId="10" fillId="0" borderId="18" xfId="3" applyBorder="1" applyAlignment="1" applyProtection="1">
      <protection locked="0"/>
    </xf>
    <xf numFmtId="0" fontId="13" fillId="0" borderId="0" xfId="0" applyFont="1" applyAlignment="1">
      <alignment horizontal="left" vertical="top" indent="1"/>
    </xf>
    <xf numFmtId="0" fontId="24" fillId="0" borderId="0" xfId="0" applyFont="1" applyAlignment="1">
      <alignment vertical="top" wrapText="1"/>
    </xf>
    <xf numFmtId="0" fontId="0" fillId="0" borderId="18" xfId="0" applyBorder="1" applyAlignment="1">
      <alignment horizontal="center" vertical="center"/>
    </xf>
    <xf numFmtId="0" fontId="14" fillId="0" borderId="18" xfId="0" applyFont="1" applyBorder="1" applyAlignment="1">
      <alignment horizontal="center" vertical="center"/>
    </xf>
    <xf numFmtId="0" fontId="0" fillId="0" borderId="14" xfId="0" applyBorder="1" applyAlignment="1">
      <alignment horizontal="left" vertical="center" wrapText="1"/>
    </xf>
    <xf numFmtId="0" fontId="0" fillId="0" borderId="0" xfId="0" applyAlignment="1">
      <alignment horizontal="left" vertical="center" wrapText="1"/>
    </xf>
    <xf numFmtId="0" fontId="3" fillId="0" borderId="18" xfId="0" applyFont="1" applyBorder="1" applyAlignment="1">
      <alignment horizontal="center" vertical="center"/>
    </xf>
    <xf numFmtId="0" fontId="18" fillId="0" borderId="24" xfId="0" applyFont="1" applyBorder="1" applyAlignment="1">
      <alignment vertical="center"/>
    </xf>
    <xf numFmtId="0" fontId="5" fillId="0" borderId="24" xfId="0" applyFont="1" applyBorder="1" applyAlignment="1">
      <alignment vertical="center"/>
    </xf>
    <xf numFmtId="0" fontId="3" fillId="7" borderId="4" xfId="0" applyFont="1" applyFill="1" applyBorder="1"/>
    <xf numFmtId="0" fontId="3" fillId="7" borderId="5" xfId="0" applyFont="1" applyFill="1" applyBorder="1"/>
    <xf numFmtId="0" fontId="3" fillId="7" borderId="6" xfId="0" applyFont="1" applyFill="1" applyBorder="1" applyAlignment="1">
      <alignment horizontal="center" vertical="center"/>
    </xf>
    <xf numFmtId="0" fontId="11" fillId="0" borderId="0" xfId="3" applyFont="1" applyFill="1" applyBorder="1" applyAlignment="1" applyProtection="1">
      <alignment horizontal="center" vertical="center"/>
    </xf>
    <xf numFmtId="0" fontId="15" fillId="0" borderId="0" xfId="0" applyFont="1" applyAlignment="1">
      <alignment vertical="center" wrapText="1"/>
    </xf>
    <xf numFmtId="0" fontId="17" fillId="7" borderId="5" xfId="0" applyFont="1" applyFill="1" applyBorder="1"/>
    <xf numFmtId="0" fontId="17" fillId="7" borderId="6" xfId="0" applyFont="1" applyFill="1" applyBorder="1"/>
    <xf numFmtId="0" fontId="13" fillId="0" borderId="6" xfId="0" applyFont="1" applyBorder="1" applyAlignment="1">
      <alignment vertical="top" wrapText="1"/>
    </xf>
    <xf numFmtId="0" fontId="4" fillId="0" borderId="4" xfId="0" applyFont="1" applyBorder="1"/>
    <xf numFmtId="0" fontId="4" fillId="0" borderId="5" xfId="0" applyFont="1" applyBorder="1"/>
    <xf numFmtId="0" fontId="2" fillId="0" borderId="6" xfId="0" applyFont="1" applyBorder="1"/>
    <xf numFmtId="0" fontId="27" fillId="0" borderId="0" xfId="0" applyFont="1" applyAlignment="1">
      <alignment vertical="center"/>
    </xf>
    <xf numFmtId="0" fontId="26" fillId="0" borderId="0" xfId="0" applyFont="1" applyAlignment="1">
      <alignment vertical="top" wrapText="1"/>
    </xf>
    <xf numFmtId="0" fontId="26" fillId="0" borderId="0" xfId="0" applyFont="1" applyAlignment="1">
      <alignment vertical="center"/>
    </xf>
    <xf numFmtId="0" fontId="28" fillId="0" borderId="0" xfId="0" applyFont="1" applyAlignment="1">
      <alignment vertical="center"/>
    </xf>
    <xf numFmtId="0" fontId="26" fillId="0" borderId="0" xfId="0" applyFont="1" applyAlignment="1">
      <alignment horizontal="justify" vertical="center"/>
    </xf>
    <xf numFmtId="0" fontId="29" fillId="0" borderId="0" xfId="0" applyFont="1" applyAlignment="1">
      <alignment horizontal="left" vertical="center" indent="10"/>
    </xf>
    <xf numFmtId="0" fontId="31" fillId="0" borderId="0" xfId="0" applyFont="1" applyAlignment="1">
      <alignment vertical="top" wrapText="1"/>
    </xf>
    <xf numFmtId="0" fontId="32" fillId="0" borderId="0" xfId="0" applyFont="1" applyAlignment="1">
      <alignment horizontal="justify" vertical="center"/>
    </xf>
    <xf numFmtId="0" fontId="29" fillId="0" borderId="0" xfId="0" applyFont="1" applyAlignment="1">
      <alignment horizontal="justify" vertical="center"/>
    </xf>
    <xf numFmtId="0" fontId="26" fillId="0" borderId="0" xfId="0" applyFont="1" applyAlignment="1">
      <alignment wrapText="1"/>
    </xf>
    <xf numFmtId="0" fontId="0" fillId="0" borderId="15" xfId="0" applyBorder="1" applyProtection="1">
      <protection locked="0"/>
    </xf>
    <xf numFmtId="0" fontId="0" fillId="6" borderId="7" xfId="0" applyFill="1" applyBorder="1" applyAlignment="1">
      <alignment horizontal="center" vertical="center"/>
    </xf>
    <xf numFmtId="0" fontId="0" fillId="6" borderId="7" xfId="0" applyFill="1" applyBorder="1" applyAlignment="1">
      <alignment horizontal="center" vertical="top"/>
    </xf>
    <xf numFmtId="0" fontId="0" fillId="0" borderId="3" xfId="0" quotePrefix="1" applyBorder="1" applyAlignment="1" applyProtection="1">
      <alignment horizontal="left"/>
      <protection locked="0"/>
    </xf>
    <xf numFmtId="0" fontId="0" fillId="0" borderId="26" xfId="0" applyBorder="1" applyAlignment="1">
      <alignment horizontal="left" wrapText="1"/>
    </xf>
    <xf numFmtId="0" fontId="0" fillId="0" borderId="27" xfId="0" applyBorder="1" applyAlignment="1">
      <alignment horizontal="left" wrapText="1"/>
    </xf>
    <xf numFmtId="0" fontId="0" fillId="6" borderId="11"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5" fillId="0" borderId="25" xfId="0" applyFont="1" applyBorder="1" applyAlignment="1">
      <alignment horizontal="left" vertical="center" wrapText="1"/>
    </xf>
    <xf numFmtId="0" fontId="5" fillId="0" borderId="10"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5" xfId="0" applyFont="1" applyFill="1" applyBorder="1" applyAlignment="1">
      <alignment horizont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0" fillId="3" borderId="0" xfId="0" applyFill="1" applyAlignment="1">
      <alignment horizontal="center"/>
    </xf>
    <xf numFmtId="0" fontId="12" fillId="5" borderId="21" xfId="0" applyFont="1" applyFill="1" applyBorder="1" applyAlignment="1">
      <alignment horizontal="center"/>
    </xf>
    <xf numFmtId="0" fontId="12" fillId="5" borderId="2" xfId="0" applyFont="1" applyFill="1" applyBorder="1" applyAlignment="1">
      <alignment horizontal="center"/>
    </xf>
    <xf numFmtId="0" fontId="12" fillId="5" borderId="17" xfId="0" applyFont="1" applyFill="1" applyBorder="1" applyAlignment="1">
      <alignment horizontal="center"/>
    </xf>
    <xf numFmtId="0" fontId="5" fillId="0" borderId="14" xfId="0" applyFont="1" applyBorder="1" applyAlignment="1">
      <alignment horizontal="left" vertical="center"/>
    </xf>
    <xf numFmtId="0" fontId="5" fillId="0" borderId="0" xfId="0" applyFont="1" applyAlignment="1">
      <alignment horizontal="left" vertical="center"/>
    </xf>
    <xf numFmtId="0" fontId="0" fillId="0" borderId="24" xfId="0" applyBorder="1" applyAlignment="1">
      <alignment horizontal="left" wrapText="1"/>
    </xf>
    <xf numFmtId="0" fontId="0" fillId="0" borderId="9" xfId="0" applyBorder="1" applyAlignment="1">
      <alignment horizontal="left" wrapText="1"/>
    </xf>
    <xf numFmtId="0" fontId="3" fillId="9" borderId="4" xfId="0" applyFont="1" applyFill="1" applyBorder="1" applyAlignment="1">
      <alignment horizontal="left" wrapText="1"/>
    </xf>
    <xf numFmtId="0" fontId="3" fillId="9" borderId="5" xfId="0" applyFont="1" applyFill="1" applyBorder="1" applyAlignment="1">
      <alignment horizontal="left" wrapText="1"/>
    </xf>
    <xf numFmtId="0" fontId="3" fillId="11" borderId="14" xfId="0" applyFont="1" applyFill="1" applyBorder="1" applyAlignment="1">
      <alignment horizontal="left" vertical="top" wrapText="1"/>
    </xf>
    <xf numFmtId="0" fontId="3" fillId="11" borderId="0" xfId="0" applyFont="1" applyFill="1" applyAlignment="1">
      <alignment horizontal="left" vertical="top" wrapText="1"/>
    </xf>
    <xf numFmtId="0" fontId="21" fillId="0" borderId="14" xfId="0" applyFont="1" applyBorder="1" applyAlignment="1">
      <alignment horizontal="left" vertical="center" wrapText="1"/>
    </xf>
    <xf numFmtId="0" fontId="21" fillId="0" borderId="0" xfId="0" applyFont="1" applyAlignment="1">
      <alignment horizontal="left" vertical="center"/>
    </xf>
    <xf numFmtId="0" fontId="0" fillId="0" borderId="24" xfId="0" applyBorder="1" applyAlignment="1">
      <alignment horizontal="left"/>
    </xf>
    <xf numFmtId="0" fontId="0" fillId="0" borderId="9" xfId="0" applyBorder="1" applyAlignment="1">
      <alignment horizontal="left"/>
    </xf>
    <xf numFmtId="0" fontId="18" fillId="6" borderId="4"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21" fillId="0" borderId="0" xfId="0" applyFont="1" applyAlignment="1">
      <alignment horizontal="left" vertical="center" wrapText="1"/>
    </xf>
    <xf numFmtId="0" fontId="23" fillId="0" borderId="14" xfId="0" applyFont="1" applyBorder="1" applyAlignment="1">
      <alignment horizontal="left" vertical="center" wrapText="1"/>
    </xf>
    <xf numFmtId="0" fontId="21" fillId="0" borderId="23" xfId="0" applyFont="1" applyBorder="1" applyAlignment="1">
      <alignment horizontal="left" vertical="center" wrapText="1"/>
    </xf>
    <xf numFmtId="0" fontId="21" fillId="0" borderId="3" xfId="0" applyFont="1" applyBorder="1" applyAlignment="1">
      <alignment horizontal="left" vertical="center"/>
    </xf>
    <xf numFmtId="165" fontId="18" fillId="4" borderId="4" xfId="0" applyNumberFormat="1" applyFont="1" applyFill="1" applyBorder="1" applyAlignment="1" applyProtection="1">
      <alignment horizontal="center" vertical="center" wrapText="1"/>
      <protection locked="0"/>
    </xf>
    <xf numFmtId="165" fontId="18" fillId="4" borderId="6" xfId="0" applyNumberFormat="1" applyFont="1" applyFill="1" applyBorder="1" applyAlignment="1" applyProtection="1">
      <alignment horizontal="center" vertical="center" wrapText="1"/>
      <protection locked="0"/>
    </xf>
    <xf numFmtId="0" fontId="3" fillId="0" borderId="22" xfId="0" applyFont="1" applyBorder="1" applyAlignment="1">
      <alignment horizontal="left" wrapText="1"/>
    </xf>
    <xf numFmtId="0" fontId="3" fillId="0" borderId="1" xfId="0" applyFont="1" applyBorder="1" applyAlignment="1">
      <alignment horizontal="left" wrapText="1"/>
    </xf>
    <xf numFmtId="9" fontId="18" fillId="6" borderId="4" xfId="0" applyNumberFormat="1" applyFont="1" applyFill="1" applyBorder="1" applyAlignment="1">
      <alignment horizontal="center" vertical="center" wrapText="1"/>
    </xf>
    <xf numFmtId="9" fontId="18" fillId="6" borderId="6" xfId="0" applyNumberFormat="1" applyFont="1" applyFill="1" applyBorder="1" applyAlignment="1">
      <alignment horizontal="center" vertical="center" wrapText="1"/>
    </xf>
    <xf numFmtId="0" fontId="3" fillId="11" borderId="0" xfId="0" quotePrefix="1" applyFont="1" applyFill="1" applyAlignment="1">
      <alignment horizontal="left" wrapText="1"/>
    </xf>
    <xf numFmtId="0" fontId="21" fillId="0" borderId="0" xfId="0" quotePrefix="1" applyFont="1" applyAlignment="1">
      <alignment horizontal="left" vertical="center" wrapText="1"/>
    </xf>
    <xf numFmtId="165" fontId="0" fillId="0" borderId="4" xfId="1" applyNumberFormat="1" applyFont="1" applyBorder="1" applyAlignment="1" applyProtection="1">
      <alignment horizontal="center" wrapText="1"/>
      <protection locked="0"/>
    </xf>
    <xf numFmtId="165" fontId="0" fillId="0" borderId="6" xfId="1" applyNumberFormat="1" applyFont="1" applyBorder="1" applyAlignment="1" applyProtection="1">
      <alignment horizontal="center" wrapText="1"/>
      <protection locked="0"/>
    </xf>
    <xf numFmtId="0" fontId="3" fillId="0" borderId="24" xfId="0" applyFont="1" applyBorder="1" applyAlignment="1">
      <alignment horizontal="left" wrapText="1"/>
    </xf>
    <xf numFmtId="0" fontId="3" fillId="0" borderId="9" xfId="0" applyFont="1" applyBorder="1" applyAlignment="1">
      <alignment horizontal="left" wrapText="1"/>
    </xf>
    <xf numFmtId="165" fontId="18" fillId="6" borderId="4" xfId="0" applyNumberFormat="1" applyFont="1" applyFill="1" applyBorder="1" applyAlignment="1">
      <alignment horizontal="center" vertical="center" wrapText="1"/>
    </xf>
    <xf numFmtId="165" fontId="18" fillId="6" borderId="6" xfId="0" applyNumberFormat="1" applyFont="1" applyFill="1" applyBorder="1" applyAlignment="1">
      <alignment horizontal="center" vertical="center" wrapText="1"/>
    </xf>
    <xf numFmtId="0" fontId="20" fillId="9" borderId="4" xfId="0" applyFont="1" applyFill="1" applyBorder="1" applyAlignment="1">
      <alignment horizontal="left" wrapText="1"/>
    </xf>
    <xf numFmtId="0" fontId="20" fillId="9" borderId="5" xfId="0" applyFont="1" applyFill="1" applyBorder="1" applyAlignment="1">
      <alignment horizontal="left" wrapText="1"/>
    </xf>
    <xf numFmtId="0" fontId="0" fillId="0" borderId="0" xfId="0" quotePrefix="1" applyAlignment="1">
      <alignment horizontal="left" vertical="center" wrapText="1"/>
    </xf>
    <xf numFmtId="0" fontId="0" fillId="8" borderId="0" xfId="0" applyFill="1" applyAlignment="1">
      <alignment horizontal="center"/>
    </xf>
    <xf numFmtId="0" fontId="12" fillId="5" borderId="21" xfId="0" applyFont="1" applyFill="1" applyBorder="1" applyAlignment="1">
      <alignment horizontal="center" wrapText="1"/>
    </xf>
    <xf numFmtId="0" fontId="12" fillId="5" borderId="2" xfId="0" applyFont="1" applyFill="1" applyBorder="1" applyAlignment="1">
      <alignment horizontal="center" wrapText="1"/>
    </xf>
    <xf numFmtId="0" fontId="12" fillId="5" borderId="17" xfId="0" applyFont="1" applyFill="1" applyBorder="1" applyAlignment="1">
      <alignment horizontal="center" wrapText="1"/>
    </xf>
    <xf numFmtId="0" fontId="3" fillId="11" borderId="0" xfId="0" applyFont="1" applyFill="1" applyAlignment="1">
      <alignment horizontal="left" vertical="top"/>
    </xf>
    <xf numFmtId="0" fontId="0" fillId="11" borderId="0" xfId="0" applyFill="1" applyAlignment="1">
      <alignment horizontal="left" vertical="top" wrapText="1"/>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3" fillId="11" borderId="14" xfId="0" applyFont="1" applyFill="1" applyBorder="1" applyAlignment="1">
      <alignment horizontal="left" wrapText="1"/>
    </xf>
    <xf numFmtId="0" fontId="3" fillId="11" borderId="0" xfId="0" applyFont="1" applyFill="1" applyAlignment="1">
      <alignment horizontal="left" wrapText="1"/>
    </xf>
    <xf numFmtId="0" fontId="3" fillId="11" borderId="18" xfId="0" applyFont="1" applyFill="1" applyBorder="1" applyAlignment="1">
      <alignment horizontal="left" vertical="top"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3" fillId="9" borderId="4" xfId="0" applyFont="1" applyFill="1" applyBorder="1" applyAlignment="1">
      <alignment horizontal="center" wrapText="1"/>
    </xf>
    <xf numFmtId="0" fontId="3" fillId="9" borderId="5" xfId="0" applyFont="1" applyFill="1" applyBorder="1" applyAlignment="1">
      <alignment horizontal="center" wrapText="1"/>
    </xf>
    <xf numFmtId="0" fontId="3" fillId="11" borderId="0" xfId="0" applyFont="1" applyFill="1" applyAlignment="1">
      <alignment horizontal="left"/>
    </xf>
    <xf numFmtId="0" fontId="0" fillId="0" borderId="14"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3" fillId="13" borderId="4" xfId="0" applyFont="1" applyFill="1" applyBorder="1" applyAlignment="1">
      <alignment horizontal="center" vertical="center"/>
    </xf>
    <xf numFmtId="0" fontId="3" fillId="13" borderId="5" xfId="0" applyFont="1" applyFill="1" applyBorder="1" applyAlignment="1">
      <alignment horizontal="center" vertical="center"/>
    </xf>
    <xf numFmtId="0" fontId="16" fillId="0" borderId="16" xfId="0" applyFont="1" applyBorder="1" applyAlignment="1">
      <alignment horizontal="left" vertical="center" wrapText="1"/>
    </xf>
    <xf numFmtId="0" fontId="5" fillId="0" borderId="15" xfId="0" applyFont="1" applyBorder="1" applyAlignment="1">
      <alignment horizontal="left" vertical="center" wrapText="1"/>
    </xf>
    <xf numFmtId="0" fontId="18" fillId="11" borderId="14" xfId="0" applyFont="1" applyFill="1" applyBorder="1" applyAlignment="1">
      <alignment horizontal="left" vertical="center" wrapText="1"/>
    </xf>
    <xf numFmtId="0" fontId="18" fillId="11" borderId="0" xfId="0" applyFont="1" applyFill="1" applyAlignment="1">
      <alignment horizontal="left" vertical="center" wrapText="1"/>
    </xf>
    <xf numFmtId="0" fontId="3" fillId="6" borderId="4" xfId="0" applyFont="1" applyFill="1" applyBorder="1" applyAlignment="1">
      <alignment horizontal="left" wrapText="1"/>
    </xf>
    <xf numFmtId="0" fontId="3" fillId="6" borderId="5" xfId="0" applyFont="1" applyFill="1" applyBorder="1" applyAlignment="1">
      <alignment horizontal="left" wrapText="1"/>
    </xf>
  </cellXfs>
  <cellStyles count="4">
    <cellStyle name="Currency" xfId="1" builtinId="4"/>
    <cellStyle name="Hyperlink" xfId="3" builtinId="8"/>
    <cellStyle name="Normal" xfId="0" builtinId="0"/>
    <cellStyle name="Percent" xfId="2" builtinId="5"/>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00B050"/>
      </font>
      <fill>
        <patternFill patternType="none">
          <bgColor auto="1"/>
        </patternFill>
      </fill>
    </dxf>
    <dxf>
      <font>
        <b/>
        <i val="0"/>
        <color rgb="FFFF0000"/>
      </font>
    </dxf>
    <dxf>
      <fill>
        <patternFill>
          <bgColor rgb="FFFF0000"/>
        </patternFill>
      </fill>
    </dxf>
    <dxf>
      <font>
        <b/>
        <i val="0"/>
        <color rgb="FF00B050"/>
      </font>
      <fill>
        <patternFill patternType="none">
          <bgColor auto="1"/>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70930</xdr:colOff>
      <xdr:row>11</xdr:row>
      <xdr:rowOff>30399</xdr:rowOff>
    </xdr:from>
    <xdr:to>
      <xdr:col>11</xdr:col>
      <xdr:colOff>50665</xdr:colOff>
      <xdr:row>19</xdr:row>
      <xdr:rowOff>10133</xdr:rowOff>
    </xdr:to>
    <xdr:sp macro="" textlink="">
      <xdr:nvSpPr>
        <xdr:cNvPr id="2" name="CoverBox">
          <a:extLst>
            <a:ext uri="{FF2B5EF4-FFF2-40B4-BE49-F238E27FC236}">
              <a16:creationId xmlns:a16="http://schemas.microsoft.com/office/drawing/2014/main" id="{D8C5869E-79FA-445E-9106-A624D6F86B92}"/>
            </a:ext>
          </a:extLst>
        </xdr:cNvPr>
        <xdr:cNvSpPr/>
      </xdr:nvSpPr>
      <xdr:spPr>
        <a:xfrm>
          <a:off x="5909755" y="335199"/>
          <a:ext cx="7339520" cy="970334"/>
        </a:xfrm>
        <a:prstGeom prst="rect">
          <a:avLst/>
        </a:prstGeom>
        <a:noFill/>
        <a:ln>
          <a:no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333440</xdr:colOff>
      <xdr:row>12</xdr:row>
      <xdr:rowOff>1</xdr:rowOff>
    </xdr:from>
    <xdr:to>
      <xdr:col>11</xdr:col>
      <xdr:colOff>0</xdr:colOff>
      <xdr:row>19</xdr:row>
      <xdr:rowOff>9740</xdr:rowOff>
    </xdr:to>
    <xdr:pic>
      <xdr:nvPicPr>
        <xdr:cNvPr id="4" name="Picture 3">
          <a:extLst>
            <a:ext uri="{FF2B5EF4-FFF2-40B4-BE49-F238E27FC236}">
              <a16:creationId xmlns:a16="http://schemas.microsoft.com/office/drawing/2014/main" id="{4B51F14A-5156-0ABE-06E8-F7DE36B177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48990" y="352426"/>
          <a:ext cx="2800285" cy="933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466117</xdr:colOff>
      <xdr:row>11</xdr:row>
      <xdr:rowOff>30399</xdr:rowOff>
    </xdr:from>
    <xdr:to>
      <xdr:col>11</xdr:col>
      <xdr:colOff>50665</xdr:colOff>
      <xdr:row>19</xdr:row>
      <xdr:rowOff>30399</xdr:rowOff>
    </xdr:to>
    <xdr:sp macro="" textlink="">
      <xdr:nvSpPr>
        <xdr:cNvPr id="3" name="CoverBox">
          <a:extLst>
            <a:ext uri="{FF2B5EF4-FFF2-40B4-BE49-F238E27FC236}">
              <a16:creationId xmlns:a16="http://schemas.microsoft.com/office/drawing/2014/main" id="{F5AD92B9-F2B3-42A5-A319-271C21C114A7}"/>
            </a:ext>
          </a:extLst>
        </xdr:cNvPr>
        <xdr:cNvSpPr/>
      </xdr:nvSpPr>
      <xdr:spPr>
        <a:xfrm>
          <a:off x="6362092" y="335199"/>
          <a:ext cx="6480648" cy="990600"/>
        </a:xfrm>
        <a:prstGeom prst="rect">
          <a:avLst/>
        </a:prstGeom>
        <a:noFill/>
        <a:ln>
          <a:noFill/>
        </a:ln>
        <a:extLst>
          <a:ext uri="{909E8E84-426E-40DD-AFC4-6F175D3DCCD1}">
            <a14:hiddenFill xmlns:a14="http://schemas.microsoft.com/office/drawing/2010/main">
              <a:solidFill>
                <a:srgbClr val="FFFFFF"/>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243192</xdr:colOff>
      <xdr:row>12</xdr:row>
      <xdr:rowOff>178691</xdr:rowOff>
    </xdr:from>
    <xdr:to>
      <xdr:col>8</xdr:col>
      <xdr:colOff>243192</xdr:colOff>
      <xdr:row>14</xdr:row>
      <xdr:rowOff>126567</xdr:rowOff>
    </xdr:to>
    <xdr:pic>
      <xdr:nvPicPr>
        <xdr:cNvPr id="4" name="PrintIcon">
          <a:extLst>
            <a:ext uri="{FF2B5EF4-FFF2-40B4-BE49-F238E27FC236}">
              <a16:creationId xmlns:a16="http://schemas.microsoft.com/office/drawing/2014/main" id="{09D6374B-3EF9-495F-AD29-E50E8FEB8C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73092" y="531116"/>
          <a:ext cx="379053" cy="319351"/>
        </a:xfrm>
        <a:prstGeom prst="rect">
          <a:avLst/>
        </a:prstGeom>
      </xdr:spPr>
    </xdr:pic>
    <xdr:clientData fPrintsWithSheet="0"/>
  </xdr:twoCellAnchor>
  <xdr:twoCellAnchor editAs="oneCell">
    <xdr:from>
      <xdr:col>7</xdr:col>
      <xdr:colOff>371475</xdr:colOff>
      <xdr:row>11</xdr:row>
      <xdr:rowOff>19050</xdr:rowOff>
    </xdr:from>
    <xdr:to>
      <xdr:col>11</xdr:col>
      <xdr:colOff>18985</xdr:colOff>
      <xdr:row>18</xdr:row>
      <xdr:rowOff>181189</xdr:rowOff>
    </xdr:to>
    <xdr:pic>
      <xdr:nvPicPr>
        <xdr:cNvPr id="5" name="Picture 4">
          <a:extLst>
            <a:ext uri="{FF2B5EF4-FFF2-40B4-BE49-F238E27FC236}">
              <a16:creationId xmlns:a16="http://schemas.microsoft.com/office/drawing/2014/main" id="{4CFC3539-BBD5-4B26-B089-489B62831C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91525" y="323850"/>
          <a:ext cx="2800285" cy="9336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466117</xdr:colOff>
      <xdr:row>11</xdr:row>
      <xdr:rowOff>30399</xdr:rowOff>
    </xdr:from>
    <xdr:to>
      <xdr:col>11</xdr:col>
      <xdr:colOff>50665</xdr:colOff>
      <xdr:row>19</xdr:row>
      <xdr:rowOff>30399</xdr:rowOff>
    </xdr:to>
    <xdr:sp macro="" textlink="">
      <xdr:nvSpPr>
        <xdr:cNvPr id="2" name="CoverBox">
          <a:extLst>
            <a:ext uri="{FF2B5EF4-FFF2-40B4-BE49-F238E27FC236}">
              <a16:creationId xmlns:a16="http://schemas.microsoft.com/office/drawing/2014/main" id="{EA756F73-E33A-42D7-A153-45C2CAEA3328}"/>
            </a:ext>
          </a:extLst>
        </xdr:cNvPr>
        <xdr:cNvSpPr/>
      </xdr:nvSpPr>
      <xdr:spPr>
        <a:xfrm>
          <a:off x="4742842" y="335199"/>
          <a:ext cx="7995123" cy="962025"/>
        </a:xfrm>
        <a:prstGeom prst="rect">
          <a:avLst/>
        </a:prstGeom>
        <a:noFill/>
        <a:ln>
          <a:noFill/>
        </a:ln>
        <a:extLst>
          <a:ext uri="{909E8E84-426E-40DD-AFC4-6F175D3DCCD1}">
            <a14:hiddenFill xmlns:a14="http://schemas.microsoft.com/office/drawing/2010/main">
              <a:solidFill>
                <a:srgbClr val="FFFFFF"/>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243192</xdr:colOff>
      <xdr:row>12</xdr:row>
      <xdr:rowOff>178691</xdr:rowOff>
    </xdr:from>
    <xdr:to>
      <xdr:col>8</xdr:col>
      <xdr:colOff>243192</xdr:colOff>
      <xdr:row>14</xdr:row>
      <xdr:rowOff>126567</xdr:rowOff>
    </xdr:to>
    <xdr:pic>
      <xdr:nvPicPr>
        <xdr:cNvPr id="3" name="PrintIcon">
          <a:extLst>
            <a:ext uri="{FF2B5EF4-FFF2-40B4-BE49-F238E27FC236}">
              <a16:creationId xmlns:a16="http://schemas.microsoft.com/office/drawing/2014/main" id="{72D0EAA9-FAAB-4567-982C-DCEC89DE79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8317" y="531116"/>
          <a:ext cx="0" cy="186001"/>
        </a:xfrm>
        <a:prstGeom prst="rect">
          <a:avLst/>
        </a:prstGeom>
      </xdr:spPr>
    </xdr:pic>
    <xdr:clientData fPrintsWithSheet="0"/>
  </xdr:twoCellAnchor>
  <xdr:twoCellAnchor editAs="oneCell">
    <xdr:from>
      <xdr:col>7</xdr:col>
      <xdr:colOff>371475</xdr:colOff>
      <xdr:row>11</xdr:row>
      <xdr:rowOff>19050</xdr:rowOff>
    </xdr:from>
    <xdr:to>
      <xdr:col>11</xdr:col>
      <xdr:colOff>18985</xdr:colOff>
      <xdr:row>18</xdr:row>
      <xdr:rowOff>181189</xdr:rowOff>
    </xdr:to>
    <xdr:pic>
      <xdr:nvPicPr>
        <xdr:cNvPr id="4" name="Picture 3">
          <a:extLst>
            <a:ext uri="{FF2B5EF4-FFF2-40B4-BE49-F238E27FC236}">
              <a16:creationId xmlns:a16="http://schemas.microsoft.com/office/drawing/2014/main" id="{83DCA71B-C4BF-4FB7-8FEF-0E17AAC12F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06000" y="323850"/>
          <a:ext cx="2800285" cy="933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60798</xdr:colOff>
      <xdr:row>11</xdr:row>
      <xdr:rowOff>10133</xdr:rowOff>
    </xdr:from>
    <xdr:to>
      <xdr:col>16383</xdr:col>
      <xdr:colOff>0</xdr:colOff>
      <xdr:row>19</xdr:row>
      <xdr:rowOff>10133</xdr:rowOff>
    </xdr:to>
    <xdr:sp macro="" textlink="">
      <xdr:nvSpPr>
        <xdr:cNvPr id="2" name="CoverBox">
          <a:extLst>
            <a:ext uri="{FF2B5EF4-FFF2-40B4-BE49-F238E27FC236}">
              <a16:creationId xmlns:a16="http://schemas.microsoft.com/office/drawing/2014/main" id="{8FE99F27-9C7A-4D4C-832C-BEE61442B1C5}"/>
            </a:ext>
          </a:extLst>
        </xdr:cNvPr>
        <xdr:cNvSpPr/>
      </xdr:nvSpPr>
      <xdr:spPr>
        <a:xfrm>
          <a:off x="5899623" y="314933"/>
          <a:ext cx="7549677" cy="990600"/>
        </a:xfrm>
        <a:prstGeom prst="rect">
          <a:avLst/>
        </a:prstGeom>
        <a:noFill/>
        <a:ln>
          <a:noFill/>
        </a:ln>
        <a:extLst>
          <a:ext uri="{909E8E84-426E-40DD-AFC4-6F175D3DCCD1}">
            <a14:hiddenFill xmlns:a14="http://schemas.microsoft.com/office/drawing/2010/main">
              <a:solidFill>
                <a:srgbClr val="FFFFFF"/>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321469</xdr:colOff>
      <xdr:row>12</xdr:row>
      <xdr:rowOff>11906</xdr:rowOff>
    </xdr:from>
    <xdr:to>
      <xdr:col>10</xdr:col>
      <xdr:colOff>714310</xdr:colOff>
      <xdr:row>19</xdr:row>
      <xdr:rowOff>9739</xdr:rowOff>
    </xdr:to>
    <xdr:pic>
      <xdr:nvPicPr>
        <xdr:cNvPr id="4" name="Picture 3">
          <a:extLst>
            <a:ext uri="{FF2B5EF4-FFF2-40B4-BE49-F238E27FC236}">
              <a16:creationId xmlns:a16="http://schemas.microsoft.com/office/drawing/2014/main" id="{B3B43B1A-6ED0-4D5B-92F3-A4C197CE15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10625" y="369094"/>
          <a:ext cx="2797904" cy="9384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233058</xdr:colOff>
      <xdr:row>12</xdr:row>
      <xdr:rowOff>200810</xdr:rowOff>
    </xdr:from>
    <xdr:to>
      <xdr:col>8</xdr:col>
      <xdr:colOff>233058</xdr:colOff>
      <xdr:row>14</xdr:row>
      <xdr:rowOff>134470</xdr:rowOff>
    </xdr:to>
    <xdr:pic>
      <xdr:nvPicPr>
        <xdr:cNvPr id="2" name="PrintIcon">
          <a:extLst>
            <a:ext uri="{FF2B5EF4-FFF2-40B4-BE49-F238E27FC236}">
              <a16:creationId xmlns:a16="http://schemas.microsoft.com/office/drawing/2014/main" id="{6C030673-897E-41A1-99D0-6490C13D7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5883" y="553235"/>
          <a:ext cx="374155" cy="324185"/>
        </a:xfrm>
        <a:prstGeom prst="rect">
          <a:avLst/>
        </a:prstGeom>
      </xdr:spPr>
    </xdr:pic>
    <xdr:clientData fPrintsWithSheet="0"/>
  </xdr:twoCellAnchor>
  <xdr:twoCellAnchor>
    <xdr:from>
      <xdr:col>3</xdr:col>
      <xdr:colOff>40533</xdr:colOff>
      <xdr:row>11</xdr:row>
      <xdr:rowOff>30399</xdr:rowOff>
    </xdr:from>
    <xdr:to>
      <xdr:col>11</xdr:col>
      <xdr:colOff>81065</xdr:colOff>
      <xdr:row>19</xdr:row>
      <xdr:rowOff>30399</xdr:rowOff>
    </xdr:to>
    <xdr:sp macro="" textlink="">
      <xdr:nvSpPr>
        <xdr:cNvPr id="3" name="CoverBox">
          <a:extLst>
            <a:ext uri="{FF2B5EF4-FFF2-40B4-BE49-F238E27FC236}">
              <a16:creationId xmlns:a16="http://schemas.microsoft.com/office/drawing/2014/main" id="{2172BEE4-94AF-4636-874F-133274FD9120}"/>
            </a:ext>
          </a:extLst>
        </xdr:cNvPr>
        <xdr:cNvSpPr/>
      </xdr:nvSpPr>
      <xdr:spPr>
        <a:xfrm>
          <a:off x="5936508" y="335199"/>
          <a:ext cx="7479557" cy="990600"/>
        </a:xfrm>
        <a:prstGeom prst="rect">
          <a:avLst/>
        </a:prstGeom>
        <a:noFill/>
        <a:ln>
          <a:noFill/>
        </a:ln>
        <a:extLst>
          <a:ext uri="{909E8E84-426E-40DD-AFC4-6F175D3DCCD1}">
            <a14:hiddenFill xmlns:a14="http://schemas.microsoft.com/office/drawing/2010/main">
              <a:solidFill>
                <a:srgbClr val="FFFFFF"/>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1666875</xdr:colOff>
      <xdr:row>10</xdr:row>
      <xdr:rowOff>247650</xdr:rowOff>
    </xdr:from>
    <xdr:to>
      <xdr:col>11</xdr:col>
      <xdr:colOff>3337</xdr:colOff>
      <xdr:row>18</xdr:row>
      <xdr:rowOff>183911</xdr:rowOff>
    </xdr:to>
    <xdr:pic>
      <xdr:nvPicPr>
        <xdr:cNvPr id="6" name="Picture 5">
          <a:extLst>
            <a:ext uri="{FF2B5EF4-FFF2-40B4-BE49-F238E27FC236}">
              <a16:creationId xmlns:a16="http://schemas.microsoft.com/office/drawing/2014/main" id="{A141CD58-9CD4-4321-83E0-E9288323A6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77300" y="295275"/>
          <a:ext cx="2817974" cy="9649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1D7E-E1D9-4F05-A788-36AF45DF58BF}">
  <sheetPr codeName="Sheet6">
    <pageSetUpPr fitToPage="1"/>
  </sheetPr>
  <dimension ref="A1:A60"/>
  <sheetViews>
    <sheetView tabSelected="1" workbookViewId="0">
      <selection activeCell="A60" sqref="A60"/>
    </sheetView>
  </sheetViews>
  <sheetFormatPr defaultRowHeight="15" x14ac:dyDescent="0.25"/>
  <cols>
    <col min="1" max="1" width="193.85546875" customWidth="1"/>
  </cols>
  <sheetData>
    <row r="1" spans="1:1" ht="21" x14ac:dyDescent="0.25">
      <c r="A1" s="168" t="s">
        <v>233</v>
      </c>
    </row>
    <row r="2" spans="1:1" ht="69.75" customHeight="1" x14ac:dyDescent="0.25">
      <c r="A2" s="169" t="s">
        <v>234</v>
      </c>
    </row>
    <row r="3" spans="1:1" x14ac:dyDescent="0.25">
      <c r="A3" s="170"/>
    </row>
    <row r="4" spans="1:1" ht="21" x14ac:dyDescent="0.25">
      <c r="A4" s="168" t="s">
        <v>235</v>
      </c>
    </row>
    <row r="5" spans="1:1" x14ac:dyDescent="0.25">
      <c r="A5" s="171" t="s">
        <v>236</v>
      </c>
    </row>
    <row r="6" spans="1:1" ht="24" customHeight="1" x14ac:dyDescent="0.25">
      <c r="A6" s="172" t="s">
        <v>237</v>
      </c>
    </row>
    <row r="7" spans="1:1" ht="18" customHeight="1" x14ac:dyDescent="0.25">
      <c r="A7" s="172" t="s">
        <v>238</v>
      </c>
    </row>
    <row r="8" spans="1:1" x14ac:dyDescent="0.25">
      <c r="A8" s="173" t="s">
        <v>239</v>
      </c>
    </row>
    <row r="9" spans="1:1" x14ac:dyDescent="0.25">
      <c r="A9" s="173" t="s">
        <v>240</v>
      </c>
    </row>
    <row r="10" spans="1:1" x14ac:dyDescent="0.25">
      <c r="A10" s="173" t="s">
        <v>241</v>
      </c>
    </row>
    <row r="11" spans="1:1" x14ac:dyDescent="0.25">
      <c r="A11" s="173" t="s">
        <v>242</v>
      </c>
    </row>
    <row r="12" spans="1:1" x14ac:dyDescent="0.25">
      <c r="A12" s="173" t="s">
        <v>243</v>
      </c>
    </row>
    <row r="13" spans="1:1" x14ac:dyDescent="0.25">
      <c r="A13" s="172"/>
    </row>
    <row r="14" spans="1:1" x14ac:dyDescent="0.25">
      <c r="A14" s="171" t="s">
        <v>244</v>
      </c>
    </row>
    <row r="15" spans="1:1" ht="41.25" customHeight="1" x14ac:dyDescent="0.25">
      <c r="A15" s="174" t="s">
        <v>245</v>
      </c>
    </row>
    <row r="17" spans="1:1" x14ac:dyDescent="0.25">
      <c r="A17" s="171" t="s">
        <v>246</v>
      </c>
    </row>
    <row r="18" spans="1:1" ht="52.5" customHeight="1" x14ac:dyDescent="0.25">
      <c r="A18" s="172" t="s">
        <v>247</v>
      </c>
    </row>
    <row r="19" spans="1:1" x14ac:dyDescent="0.25">
      <c r="A19" s="172"/>
    </row>
    <row r="20" spans="1:1" x14ac:dyDescent="0.25">
      <c r="A20" s="175" t="s">
        <v>248</v>
      </c>
    </row>
    <row r="21" spans="1:1" x14ac:dyDescent="0.25">
      <c r="A21" s="172" t="s">
        <v>249</v>
      </c>
    </row>
    <row r="22" spans="1:1" x14ac:dyDescent="0.25">
      <c r="A22" s="176" t="s">
        <v>250</v>
      </c>
    </row>
    <row r="23" spans="1:1" x14ac:dyDescent="0.25">
      <c r="A23" s="176" t="s">
        <v>251</v>
      </c>
    </row>
    <row r="24" spans="1:1" x14ac:dyDescent="0.25">
      <c r="A24" s="176" t="s">
        <v>252</v>
      </c>
    </row>
    <row r="25" spans="1:1" x14ac:dyDescent="0.25">
      <c r="A25" s="176" t="s">
        <v>253</v>
      </c>
    </row>
    <row r="26" spans="1:1" x14ac:dyDescent="0.25">
      <c r="A26" s="176" t="s">
        <v>254</v>
      </c>
    </row>
    <row r="27" spans="1:1" x14ac:dyDescent="0.25">
      <c r="A27" s="176" t="s">
        <v>255</v>
      </c>
    </row>
    <row r="28" spans="1:1" x14ac:dyDescent="0.25">
      <c r="A28" s="176" t="s">
        <v>256</v>
      </c>
    </row>
    <row r="29" spans="1:1" x14ac:dyDescent="0.25">
      <c r="A29" s="176" t="s">
        <v>257</v>
      </c>
    </row>
    <row r="30" spans="1:1" x14ac:dyDescent="0.25">
      <c r="A30" s="176" t="s">
        <v>258</v>
      </c>
    </row>
    <row r="31" spans="1:1" x14ac:dyDescent="0.25">
      <c r="A31" s="176" t="s">
        <v>259</v>
      </c>
    </row>
    <row r="32" spans="1:1" x14ac:dyDescent="0.25">
      <c r="A32" s="176" t="s">
        <v>260</v>
      </c>
    </row>
    <row r="33" spans="1:1" x14ac:dyDescent="0.25">
      <c r="A33" s="176" t="s">
        <v>261</v>
      </c>
    </row>
    <row r="34" spans="1:1" x14ac:dyDescent="0.25">
      <c r="A34" s="176" t="s">
        <v>262</v>
      </c>
    </row>
    <row r="35" spans="1:1" x14ac:dyDescent="0.25">
      <c r="A35" s="176" t="s">
        <v>263</v>
      </c>
    </row>
    <row r="36" spans="1:1" x14ac:dyDescent="0.25">
      <c r="A36" s="176" t="s">
        <v>264</v>
      </c>
    </row>
    <row r="37" spans="1:1" ht="15" customHeight="1" x14ac:dyDescent="0.25">
      <c r="A37" s="176" t="s">
        <v>265</v>
      </c>
    </row>
    <row r="38" spans="1:1" x14ac:dyDescent="0.25">
      <c r="A38" s="176" t="s">
        <v>266</v>
      </c>
    </row>
    <row r="39" spans="1:1" x14ac:dyDescent="0.25">
      <c r="A39" s="176" t="s">
        <v>267</v>
      </c>
    </row>
    <row r="40" spans="1:1" x14ac:dyDescent="0.25">
      <c r="A40" s="172"/>
    </row>
    <row r="41" spans="1:1" x14ac:dyDescent="0.25">
      <c r="A41" s="175" t="s">
        <v>268</v>
      </c>
    </row>
    <row r="42" spans="1:1" x14ac:dyDescent="0.25">
      <c r="A42" s="172" t="s">
        <v>269</v>
      </c>
    </row>
    <row r="43" spans="1:1" ht="15" customHeight="1" x14ac:dyDescent="0.25">
      <c r="A43" s="176" t="s">
        <v>270</v>
      </c>
    </row>
    <row r="44" spans="1:1" ht="15" customHeight="1" x14ac:dyDescent="0.25">
      <c r="A44" s="176" t="s">
        <v>258</v>
      </c>
    </row>
    <row r="45" spans="1:1" ht="15" customHeight="1" x14ac:dyDescent="0.25">
      <c r="A45" s="176" t="s">
        <v>271</v>
      </c>
    </row>
    <row r="46" spans="1:1" ht="15" customHeight="1" x14ac:dyDescent="0.25">
      <c r="A46" s="176" t="s">
        <v>255</v>
      </c>
    </row>
    <row r="47" spans="1:1" ht="15" customHeight="1" x14ac:dyDescent="0.25">
      <c r="A47" s="176" t="s">
        <v>272</v>
      </c>
    </row>
    <row r="48" spans="1:1" ht="15" customHeight="1" x14ac:dyDescent="0.25">
      <c r="A48" s="176" t="s">
        <v>273</v>
      </c>
    </row>
    <row r="49" spans="1:1" ht="15" customHeight="1" x14ac:dyDescent="0.25">
      <c r="A49" s="176" t="s">
        <v>274</v>
      </c>
    </row>
    <row r="50" spans="1:1" ht="15" customHeight="1" x14ac:dyDescent="0.25">
      <c r="A50" s="176" t="s">
        <v>275</v>
      </c>
    </row>
    <row r="51" spans="1:1" ht="15" customHeight="1" x14ac:dyDescent="0.25">
      <c r="A51" s="176" t="s">
        <v>260</v>
      </c>
    </row>
    <row r="52" spans="1:1" ht="15" customHeight="1" x14ac:dyDescent="0.25">
      <c r="A52" s="176" t="s">
        <v>261</v>
      </c>
    </row>
    <row r="53" spans="1:1" ht="15" customHeight="1" x14ac:dyDescent="0.25">
      <c r="A53" s="176" t="s">
        <v>263</v>
      </c>
    </row>
    <row r="54" spans="1:1" ht="15" customHeight="1" x14ac:dyDescent="0.25">
      <c r="A54" s="176" t="s">
        <v>262</v>
      </c>
    </row>
    <row r="55" spans="1:1" ht="15" customHeight="1" x14ac:dyDescent="0.25">
      <c r="A55" s="176" t="s">
        <v>264</v>
      </c>
    </row>
    <row r="56" spans="1:1" ht="15" customHeight="1" x14ac:dyDescent="0.25">
      <c r="A56" s="176" t="s">
        <v>276</v>
      </c>
    </row>
    <row r="57" spans="1:1" ht="15" customHeight="1" x14ac:dyDescent="0.25">
      <c r="A57" s="176" t="s">
        <v>278</v>
      </c>
    </row>
    <row r="58" spans="1:1" ht="15" customHeight="1" x14ac:dyDescent="0.25">
      <c r="A58" s="176" t="s">
        <v>279</v>
      </c>
    </row>
    <row r="59" spans="1:1" x14ac:dyDescent="0.25">
      <c r="A59" s="170"/>
    </row>
    <row r="60" spans="1:1" ht="36" customHeight="1" x14ac:dyDescent="0.25">
      <c r="A60" s="177" t="s">
        <v>277</v>
      </c>
    </row>
  </sheetData>
  <sheetProtection algorithmName="SHA-512" hashValue="jeQirZVit8SJwjnsjw6tviXpvhfujzI98ynIblTfqbk1GS1dZF/23H9tiv18VMK8P55E7M/tyyXm8tA5cv7PxA==" saltValue="lHMd5TOeEYWgz2aeHDPaYw==" spinCount="100000" sheet="1" objects="1" scenarios="1"/>
  <pageMargins left="0.25" right="0.25" top="0.75" bottom="0.75" header="0.3" footer="0.3"/>
  <pageSetup scale="69" fitToHeight="0" orientation="landscape" r:id="rId1"/>
  <headerFooter>
    <oddFooter>&amp;CNorthern Nevada CoC Rating Tool&amp;RPage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C3C87-74D2-4A16-A782-296ECD76D74A}">
  <sheetPr codeName="Sheet1">
    <pageSetUpPr fitToPage="1"/>
  </sheetPr>
  <dimension ref="A1:XFC112"/>
  <sheetViews>
    <sheetView topLeftCell="A10" zoomScale="80" zoomScaleNormal="80" workbookViewId="0">
      <selection activeCell="C17" sqref="C17"/>
    </sheetView>
  </sheetViews>
  <sheetFormatPr defaultColWidth="0" defaultRowHeight="15" x14ac:dyDescent="0.25"/>
  <cols>
    <col min="1" max="1" width="1.5703125" style="1" customWidth="1"/>
    <col min="2" max="2" width="18.7109375" customWidth="1"/>
    <col min="3" max="3" width="42.85546875" customWidth="1"/>
    <col min="4" max="4" width="11.42578125" customWidth="1"/>
    <col min="5" max="5" width="11.85546875" customWidth="1"/>
    <col min="6" max="6" width="21" customWidth="1"/>
    <col min="7" max="7" width="19.85546875" customWidth="1"/>
    <col min="8" max="8" width="14.85546875" customWidth="1"/>
    <col min="9" max="9" width="11.140625" customWidth="1"/>
    <col min="10" max="10" width="10.140625" customWidth="1"/>
    <col min="11" max="11" width="10.85546875" customWidth="1"/>
    <col min="13" max="13" width="9.140625" hidden="1"/>
    <col min="14" max="14" width="1.85546875" style="1" customWidth="1"/>
    <col min="15" max="16" width="9.140625" hidden="1"/>
    <col min="17" max="16371" width="12.85546875" hidden="1"/>
    <col min="16372" max="16376" width="9.140625" hidden="1"/>
    <col min="16378" max="16382" width="9.140625" hidden="1"/>
    <col min="16384" max="16384" width="1.5703125" hidden="1"/>
  </cols>
  <sheetData>
    <row r="1" spans="1:11" ht="28.5" hidden="1" x14ac:dyDescent="0.45">
      <c r="B1" s="2" t="s">
        <v>0</v>
      </c>
      <c r="C1" s="3"/>
      <c r="D1" s="3"/>
      <c r="E1" s="3"/>
      <c r="F1" s="3"/>
      <c r="G1" s="199"/>
      <c r="H1" s="199"/>
      <c r="I1" s="199"/>
      <c r="J1" s="199"/>
      <c r="K1" s="199"/>
    </row>
    <row r="2" spans="1:11" ht="6" hidden="1" customHeight="1" x14ac:dyDescent="0.3">
      <c r="B2" s="4"/>
      <c r="C2" s="4"/>
      <c r="D2" s="4"/>
      <c r="E2" s="4"/>
      <c r="F2" s="4"/>
      <c r="G2" s="199"/>
      <c r="H2" s="199"/>
      <c r="I2" s="199"/>
      <c r="J2" s="199"/>
      <c r="K2" s="199"/>
    </row>
    <row r="3" spans="1:11" ht="3.75" hidden="1" customHeight="1" x14ac:dyDescent="0.3">
      <c r="A3" s="5"/>
      <c r="B3" s="4"/>
      <c r="C3" s="4"/>
      <c r="D3" s="4"/>
      <c r="E3" s="4"/>
      <c r="F3" s="4"/>
      <c r="G3" s="199"/>
      <c r="H3" s="199"/>
      <c r="I3" s="199"/>
      <c r="J3" s="199"/>
      <c r="K3" s="199"/>
    </row>
    <row r="4" spans="1:11" ht="33" hidden="1" customHeight="1" x14ac:dyDescent="0.3">
      <c r="A4" s="5"/>
      <c r="B4" s="6" t="s">
        <v>1</v>
      </c>
      <c r="C4" s="4"/>
      <c r="D4" s="4"/>
      <c r="E4" s="4"/>
      <c r="F4" s="4"/>
      <c r="G4" s="199"/>
      <c r="H4" s="199"/>
      <c r="I4" s="199"/>
      <c r="J4" s="199"/>
      <c r="K4" s="199"/>
    </row>
    <row r="5" spans="1:11" ht="3.75" hidden="1" customHeight="1" x14ac:dyDescent="0.3">
      <c r="A5" s="5"/>
      <c r="B5" s="4"/>
      <c r="C5" s="4"/>
      <c r="D5" s="4"/>
      <c r="E5" s="4"/>
      <c r="F5" s="4"/>
      <c r="G5" s="199"/>
      <c r="H5" s="199"/>
      <c r="I5" s="199"/>
      <c r="J5" s="199"/>
      <c r="K5" s="199"/>
    </row>
    <row r="6" spans="1:11" ht="33" hidden="1" customHeight="1" x14ac:dyDescent="0.3">
      <c r="A6" s="5"/>
      <c r="B6" s="6" t="s">
        <v>2</v>
      </c>
      <c r="C6" s="4"/>
      <c r="D6" s="4"/>
      <c r="E6" s="4"/>
      <c r="F6" s="4"/>
      <c r="G6" s="199"/>
      <c r="H6" s="199"/>
      <c r="I6" s="199"/>
      <c r="J6" s="199"/>
      <c r="K6" s="199"/>
    </row>
    <row r="7" spans="1:11" ht="3.75" hidden="1" customHeight="1" x14ac:dyDescent="0.3">
      <c r="A7" s="5"/>
      <c r="B7" s="4"/>
      <c r="C7" s="4"/>
      <c r="D7" s="4"/>
      <c r="E7" s="4"/>
      <c r="F7" s="4"/>
      <c r="G7" s="199"/>
      <c r="H7" s="199"/>
      <c r="I7" s="199"/>
      <c r="J7" s="199"/>
      <c r="K7" s="199"/>
    </row>
    <row r="8" spans="1:11" ht="33" hidden="1" customHeight="1" x14ac:dyDescent="0.3">
      <c r="A8" s="5"/>
      <c r="B8" s="6" t="s">
        <v>3</v>
      </c>
      <c r="C8" s="4"/>
      <c r="D8" s="4"/>
      <c r="E8" s="4"/>
      <c r="F8" s="4"/>
      <c r="G8" s="199"/>
      <c r="H8" s="199"/>
      <c r="I8" s="199"/>
      <c r="J8" s="199"/>
      <c r="K8" s="199"/>
    </row>
    <row r="9" spans="1:11" ht="3.75" hidden="1" customHeight="1" x14ac:dyDescent="0.3">
      <c r="A9" s="5"/>
      <c r="B9" s="4"/>
      <c r="C9" s="4"/>
      <c r="D9" s="4"/>
      <c r="E9" s="4"/>
      <c r="F9" s="4"/>
      <c r="G9" s="199"/>
      <c r="H9" s="199"/>
      <c r="I9" s="199"/>
      <c r="J9" s="199"/>
      <c r="K9" s="199"/>
    </row>
    <row r="10" spans="1:11" ht="3.75" customHeight="1" thickBot="1" x14ac:dyDescent="0.3">
      <c r="F10" s="7"/>
      <c r="J10" s="7"/>
    </row>
    <row r="11" spans="1:11" ht="20.25" x14ac:dyDescent="0.3">
      <c r="B11" s="200" t="s">
        <v>4</v>
      </c>
      <c r="C11" s="201"/>
      <c r="D11" s="201"/>
      <c r="E11" s="201"/>
      <c r="F11" s="201"/>
      <c r="G11" s="201"/>
      <c r="H11" s="201"/>
      <c r="I11" s="201"/>
      <c r="J11" s="201"/>
      <c r="K11" s="202"/>
    </row>
    <row r="12" spans="1:11" ht="3.75" customHeight="1" x14ac:dyDescent="0.25">
      <c r="B12" s="75"/>
      <c r="F12" s="160"/>
      <c r="J12" s="160"/>
      <c r="K12" s="69"/>
    </row>
    <row r="13" spans="1:11" ht="15.75" customHeight="1" x14ac:dyDescent="0.25">
      <c r="A13" s="1" t="s">
        <v>5</v>
      </c>
      <c r="B13" s="143" t="s">
        <v>6</v>
      </c>
      <c r="C13" s="47"/>
      <c r="D13" s="148"/>
      <c r="E13" s="144"/>
      <c r="F13" s="144"/>
      <c r="K13" s="69"/>
    </row>
    <row r="14" spans="1:11" ht="3.75" customHeight="1" x14ac:dyDescent="0.25">
      <c r="B14" s="143"/>
      <c r="C14" s="23"/>
      <c r="D14" s="144"/>
      <c r="E14" s="144"/>
      <c r="F14" s="144"/>
      <c r="H14" s="160"/>
      <c r="K14" s="69"/>
    </row>
    <row r="15" spans="1:11" ht="15.75" customHeight="1" x14ac:dyDescent="0.25">
      <c r="B15" s="143" t="s">
        <v>7</v>
      </c>
      <c r="C15" s="47"/>
      <c r="D15" s="144"/>
      <c r="E15" s="144"/>
      <c r="F15" s="144"/>
      <c r="G15" s="144"/>
      <c r="H15" s="144"/>
      <c r="K15" s="69"/>
    </row>
    <row r="16" spans="1:11" ht="3.75" customHeight="1" x14ac:dyDescent="0.25">
      <c r="B16" s="143"/>
      <c r="C16" s="23"/>
      <c r="E16" s="161"/>
      <c r="F16" s="161"/>
      <c r="G16" s="144"/>
      <c r="H16" s="144"/>
      <c r="I16" s="160"/>
      <c r="K16" s="69"/>
    </row>
    <row r="17" spans="1:14" x14ac:dyDescent="0.25">
      <c r="B17" s="143" t="s">
        <v>82</v>
      </c>
      <c r="C17" s="47"/>
      <c r="D17" s="144"/>
      <c r="E17" s="144"/>
      <c r="F17" s="144"/>
      <c r="G17" s="144"/>
      <c r="H17" s="144"/>
      <c r="K17" s="71" t="s">
        <v>9</v>
      </c>
    </row>
    <row r="18" spans="1:14" ht="3.75" customHeight="1" x14ac:dyDescent="0.25">
      <c r="B18" s="143"/>
      <c r="C18" s="23"/>
      <c r="D18" s="144"/>
      <c r="E18" s="144"/>
      <c r="F18" s="144"/>
      <c r="G18" s="144"/>
      <c r="H18" s="144"/>
      <c r="K18" s="69"/>
    </row>
    <row r="19" spans="1:14" x14ac:dyDescent="0.25">
      <c r="B19" s="143" t="s">
        <v>83</v>
      </c>
      <c r="C19" s="47"/>
      <c r="D19" s="144"/>
      <c r="E19" s="144"/>
      <c r="F19" s="144"/>
      <c r="G19" s="144"/>
      <c r="H19" s="144"/>
      <c r="I19" s="1"/>
      <c r="K19" s="69"/>
    </row>
    <row r="20" spans="1:14" ht="8.25" customHeight="1" thickBot="1" x14ac:dyDescent="0.3">
      <c r="B20" s="75"/>
      <c r="F20" s="160"/>
      <c r="J20" s="160"/>
      <c r="K20" s="69"/>
    </row>
    <row r="21" spans="1:14" s="12" customFormat="1" ht="30.75" customHeight="1" thickBot="1" x14ac:dyDescent="0.3">
      <c r="A21" s="8"/>
      <c r="B21" s="192" t="s">
        <v>11</v>
      </c>
      <c r="C21" s="193"/>
      <c r="D21" s="194"/>
      <c r="E21" s="194"/>
      <c r="F21" s="194"/>
      <c r="G21" s="194"/>
      <c r="H21" s="194"/>
      <c r="I21" s="194"/>
      <c r="J21" s="194"/>
      <c r="K21" s="11" t="s">
        <v>12</v>
      </c>
      <c r="N21" s="8"/>
    </row>
    <row r="22" spans="1:14" ht="15.75" thickBot="1" x14ac:dyDescent="0.3">
      <c r="B22" s="157" t="s">
        <v>13</v>
      </c>
      <c r="C22" s="162"/>
      <c r="D22" s="162"/>
      <c r="E22" s="162"/>
      <c r="F22" s="162"/>
      <c r="G22" s="162"/>
      <c r="H22" s="162"/>
      <c r="I22" s="162"/>
      <c r="J22" s="162"/>
      <c r="K22" s="163"/>
    </row>
    <row r="23" spans="1:14" ht="15" customHeight="1" thickBot="1" x14ac:dyDescent="0.3">
      <c r="B23" s="189" t="s">
        <v>84</v>
      </c>
      <c r="C23" s="190"/>
      <c r="D23" s="190"/>
      <c r="E23" s="190"/>
      <c r="F23" s="190"/>
      <c r="G23" s="190"/>
      <c r="H23" s="190"/>
      <c r="I23" s="190"/>
      <c r="J23" s="190"/>
      <c r="K23" s="164"/>
    </row>
    <row r="24" spans="1:14" ht="6" customHeight="1" thickBot="1" x14ac:dyDescent="0.3">
      <c r="B24" s="75"/>
      <c r="K24" s="69"/>
    </row>
    <row r="25" spans="1:14" s="1" customFormat="1" ht="15" customHeight="1" thickBot="1" x14ac:dyDescent="0.3">
      <c r="A25" s="14" t="s">
        <v>14</v>
      </c>
      <c r="B25" s="203" t="s">
        <v>15</v>
      </c>
      <c r="C25" s="204"/>
      <c r="D25" s="204"/>
      <c r="E25" s="204"/>
      <c r="F25" s="204"/>
      <c r="G25" s="204"/>
      <c r="H25" s="204"/>
      <c r="I25" s="204"/>
      <c r="J25"/>
      <c r="K25" s="15"/>
      <c r="N25" s="1" t="s">
        <v>16</v>
      </c>
    </row>
    <row r="26" spans="1:14" s="1" customFormat="1" ht="5.25" customHeight="1" thickBot="1" x14ac:dyDescent="0.3">
      <c r="A26" s="14"/>
      <c r="B26" s="124"/>
      <c r="C26" s="61"/>
      <c r="D26" s="61"/>
      <c r="E26" s="61"/>
      <c r="F26" s="61"/>
      <c r="G26" s="61"/>
      <c r="H26" s="61"/>
      <c r="I26" s="61"/>
      <c r="J26"/>
      <c r="K26" s="150"/>
    </row>
    <row r="27" spans="1:14" s="1" customFormat="1" ht="15" customHeight="1" thickBot="1" x14ac:dyDescent="0.3">
      <c r="A27" s="14" t="s">
        <v>14</v>
      </c>
      <c r="B27" s="197" t="s">
        <v>17</v>
      </c>
      <c r="C27" s="198"/>
      <c r="D27" s="198"/>
      <c r="E27" s="198"/>
      <c r="F27" s="198"/>
      <c r="G27" s="198"/>
      <c r="H27" s="198"/>
      <c r="I27" s="198"/>
      <c r="J27"/>
      <c r="K27" s="15"/>
      <c r="N27" s="1" t="s">
        <v>18</v>
      </c>
    </row>
    <row r="28" spans="1:14" s="1" customFormat="1" ht="5.25" customHeight="1" thickBot="1" x14ac:dyDescent="0.3">
      <c r="A28" s="14"/>
      <c r="B28" s="124"/>
      <c r="C28" s="61"/>
      <c r="D28" s="61"/>
      <c r="E28" s="61"/>
      <c r="F28" s="61"/>
      <c r="G28" s="61"/>
      <c r="H28" s="61"/>
      <c r="I28" s="61"/>
      <c r="J28"/>
      <c r="K28" s="151"/>
    </row>
    <row r="29" spans="1:14" s="1" customFormat="1" ht="38.1" customHeight="1" thickBot="1" x14ac:dyDescent="0.3">
      <c r="A29" s="14" t="s">
        <v>14</v>
      </c>
      <c r="B29" s="197" t="s">
        <v>19</v>
      </c>
      <c r="C29" s="198"/>
      <c r="D29" s="198"/>
      <c r="E29" s="198"/>
      <c r="F29" s="198"/>
      <c r="G29" s="198"/>
      <c r="H29" s="198"/>
      <c r="I29" s="198"/>
      <c r="J29"/>
      <c r="K29" s="15"/>
      <c r="N29" s="1" t="s">
        <v>20</v>
      </c>
    </row>
    <row r="30" spans="1:14" s="1" customFormat="1" ht="5.25" customHeight="1" thickBot="1" x14ac:dyDescent="0.3">
      <c r="A30" s="14"/>
      <c r="B30" s="124"/>
      <c r="C30" s="61"/>
      <c r="D30" s="61"/>
      <c r="E30" s="61"/>
      <c r="F30" s="61"/>
      <c r="G30" s="61"/>
      <c r="H30" s="61"/>
      <c r="I30" s="61"/>
      <c r="J30"/>
      <c r="K30" s="150"/>
    </row>
    <row r="31" spans="1:14" s="1" customFormat="1" ht="34.5" customHeight="1" thickBot="1" x14ac:dyDescent="0.3">
      <c r="A31" s="14" t="s">
        <v>14</v>
      </c>
      <c r="B31" s="195" t="s">
        <v>21</v>
      </c>
      <c r="C31" s="196"/>
      <c r="D31" s="196"/>
      <c r="E31" s="196"/>
      <c r="F31" s="196"/>
      <c r="G31" s="196"/>
      <c r="H31" s="196"/>
      <c r="I31" s="196"/>
      <c r="J31"/>
      <c r="K31" s="15"/>
      <c r="N31" s="1" t="s">
        <v>22</v>
      </c>
    </row>
    <row r="32" spans="1:14" s="1" customFormat="1" ht="5.25" customHeight="1" thickBot="1" x14ac:dyDescent="0.3">
      <c r="A32" s="14"/>
      <c r="B32" s="132"/>
      <c r="C32" s="133"/>
      <c r="D32" s="133"/>
      <c r="E32" s="133"/>
      <c r="F32" s="133"/>
      <c r="G32" s="133"/>
      <c r="H32" s="133"/>
      <c r="I32" s="133"/>
      <c r="J32"/>
      <c r="K32" s="150"/>
    </row>
    <row r="33" spans="1:14" s="1" customFormat="1" ht="24.6" customHeight="1" thickBot="1" x14ac:dyDescent="0.3">
      <c r="A33" s="14" t="s">
        <v>14</v>
      </c>
      <c r="B33" s="195" t="s">
        <v>23</v>
      </c>
      <c r="C33" s="196"/>
      <c r="D33" s="196"/>
      <c r="E33" s="196"/>
      <c r="F33" s="196"/>
      <c r="G33" s="196"/>
      <c r="H33" s="196"/>
      <c r="I33" s="196"/>
      <c r="J33"/>
      <c r="K33" s="15"/>
      <c r="N33" s="1" t="s">
        <v>24</v>
      </c>
    </row>
    <row r="34" spans="1:14" s="1" customFormat="1" ht="5.25" customHeight="1" thickBot="1" x14ac:dyDescent="0.3">
      <c r="B34" s="132"/>
      <c r="C34" s="133"/>
      <c r="D34" s="133"/>
      <c r="E34" s="133"/>
      <c r="F34" s="133"/>
      <c r="G34" s="133"/>
      <c r="H34" s="133"/>
      <c r="I34" s="133"/>
      <c r="J34"/>
      <c r="K34" s="150"/>
    </row>
    <row r="35" spans="1:14" s="1" customFormat="1" ht="15.75" customHeight="1" thickBot="1" x14ac:dyDescent="0.3">
      <c r="A35" s="1" t="s">
        <v>14</v>
      </c>
      <c r="B35" s="197" t="s">
        <v>25</v>
      </c>
      <c r="C35" s="198"/>
      <c r="D35" s="198"/>
      <c r="E35" s="198"/>
      <c r="F35" s="198"/>
      <c r="G35" s="198"/>
      <c r="H35" s="198"/>
      <c r="I35" s="198"/>
      <c r="J35"/>
      <c r="K35" s="15"/>
      <c r="N35" s="1" t="s">
        <v>26</v>
      </c>
    </row>
    <row r="36" spans="1:14" s="1" customFormat="1" ht="5.25" customHeight="1" thickBot="1" x14ac:dyDescent="0.3">
      <c r="B36" s="75"/>
      <c r="C36"/>
      <c r="D36"/>
      <c r="E36"/>
      <c r="F36"/>
      <c r="G36"/>
      <c r="H36"/>
      <c r="I36"/>
      <c r="J36"/>
      <c r="K36" s="150"/>
    </row>
    <row r="37" spans="1:14" s="1" customFormat="1" ht="68.25" customHeight="1" thickBot="1" x14ac:dyDescent="0.3">
      <c r="A37" s="1" t="s">
        <v>14</v>
      </c>
      <c r="B37" s="195" t="s">
        <v>27</v>
      </c>
      <c r="C37" s="196"/>
      <c r="D37" s="196"/>
      <c r="E37" s="196"/>
      <c r="F37" s="196"/>
      <c r="G37" s="196"/>
      <c r="H37" s="196"/>
      <c r="I37" s="196"/>
      <c r="J37"/>
      <c r="K37" s="15"/>
      <c r="N37" s="1" t="s">
        <v>28</v>
      </c>
    </row>
    <row r="38" spans="1:14" s="1" customFormat="1" ht="5.25" customHeight="1" thickBot="1" x14ac:dyDescent="0.3">
      <c r="B38" s="75"/>
      <c r="C38"/>
      <c r="D38"/>
      <c r="E38"/>
      <c r="F38"/>
      <c r="G38"/>
      <c r="H38"/>
      <c r="I38"/>
      <c r="J38"/>
      <c r="K38" s="150"/>
    </row>
    <row r="39" spans="1:14" s="1" customFormat="1" ht="90" customHeight="1" thickBot="1" x14ac:dyDescent="0.3">
      <c r="A39" s="1" t="s">
        <v>14</v>
      </c>
      <c r="B39" s="195" t="s">
        <v>29</v>
      </c>
      <c r="C39" s="196"/>
      <c r="D39" s="196"/>
      <c r="E39" s="196"/>
      <c r="F39" s="196"/>
      <c r="G39" s="196"/>
      <c r="H39" s="196"/>
      <c r="I39" s="196"/>
      <c r="J39"/>
      <c r="K39" s="15"/>
      <c r="N39" s="1" t="s">
        <v>30</v>
      </c>
    </row>
    <row r="40" spans="1:14" s="1" customFormat="1" ht="5.25" customHeight="1" thickBot="1" x14ac:dyDescent="0.3">
      <c r="B40" s="75"/>
      <c r="C40" s="153"/>
      <c r="D40" s="153"/>
      <c r="E40" s="153"/>
      <c r="F40" s="153"/>
      <c r="G40" s="153"/>
      <c r="H40" s="153"/>
      <c r="I40" s="153"/>
      <c r="J40"/>
      <c r="K40" s="150"/>
    </row>
    <row r="41" spans="1:14" s="1" customFormat="1" ht="46.5" customHeight="1" thickBot="1" x14ac:dyDescent="0.3">
      <c r="B41" s="195" t="s">
        <v>31</v>
      </c>
      <c r="C41" s="196"/>
      <c r="D41" s="196"/>
      <c r="E41" s="196"/>
      <c r="F41" s="196"/>
      <c r="G41" s="196"/>
      <c r="H41" s="196"/>
      <c r="I41" s="196"/>
      <c r="J41"/>
      <c r="K41" s="15"/>
      <c r="N41" s="1" t="s">
        <v>32</v>
      </c>
    </row>
    <row r="42" spans="1:14" s="1" customFormat="1" ht="5.25" customHeight="1" thickBot="1" x14ac:dyDescent="0.3">
      <c r="B42" s="152"/>
      <c r="C42" s="153"/>
      <c r="D42" s="153"/>
      <c r="E42" s="153"/>
      <c r="F42" s="153"/>
      <c r="G42" s="153"/>
      <c r="H42" s="153"/>
      <c r="I42" s="153"/>
      <c r="J42"/>
      <c r="K42" s="150"/>
    </row>
    <row r="43" spans="1:14" s="1" customFormat="1" ht="151.5" customHeight="1" thickBot="1" x14ac:dyDescent="0.3">
      <c r="B43" s="195" t="s">
        <v>33</v>
      </c>
      <c r="C43" s="196"/>
      <c r="D43" s="196"/>
      <c r="E43" s="196"/>
      <c r="F43" s="196"/>
      <c r="G43" s="196"/>
      <c r="H43" s="196"/>
      <c r="I43" s="196"/>
      <c r="J43"/>
      <c r="K43" s="15"/>
      <c r="N43" s="1" t="s">
        <v>34</v>
      </c>
    </row>
    <row r="44" spans="1:14" s="1" customFormat="1" ht="5.25" customHeight="1" thickBot="1" x14ac:dyDescent="0.3">
      <c r="B44" s="152"/>
      <c r="C44" s="153"/>
      <c r="D44" s="153"/>
      <c r="E44" s="153"/>
      <c r="F44" s="153"/>
      <c r="G44" s="153"/>
      <c r="H44" s="153"/>
      <c r="I44" s="153"/>
      <c r="J44"/>
      <c r="K44" s="150"/>
    </row>
    <row r="45" spans="1:14" s="1" customFormat="1" ht="63.75" customHeight="1" thickBot="1" x14ac:dyDescent="0.3">
      <c r="A45" s="1" t="s">
        <v>14</v>
      </c>
      <c r="B45" s="195" t="s">
        <v>35</v>
      </c>
      <c r="C45" s="196"/>
      <c r="D45" s="196"/>
      <c r="E45" s="196"/>
      <c r="F45" s="196"/>
      <c r="G45" s="196"/>
      <c r="H45" s="196"/>
      <c r="I45" s="196"/>
      <c r="J45"/>
      <c r="K45" s="15"/>
      <c r="N45" s="1" t="s">
        <v>36</v>
      </c>
    </row>
    <row r="46" spans="1:14" s="1" customFormat="1" ht="5.25" customHeight="1" thickBot="1" x14ac:dyDescent="0.3">
      <c r="B46" s="152"/>
      <c r="C46" s="153"/>
      <c r="D46" s="153"/>
      <c r="E46" s="153"/>
      <c r="F46" s="153"/>
      <c r="G46" s="153"/>
      <c r="H46" s="153"/>
      <c r="I46" s="153"/>
      <c r="J46"/>
      <c r="K46" s="150"/>
    </row>
    <row r="47" spans="1:14" s="1" customFormat="1" ht="39.75" customHeight="1" thickBot="1" x14ac:dyDescent="0.3">
      <c r="A47" s="1" t="s">
        <v>14</v>
      </c>
      <c r="B47" s="195" t="s">
        <v>37</v>
      </c>
      <c r="C47" s="196"/>
      <c r="D47" s="196"/>
      <c r="E47" s="196"/>
      <c r="F47" s="196"/>
      <c r="G47" s="196"/>
      <c r="H47" s="196"/>
      <c r="I47" s="196"/>
      <c r="J47"/>
      <c r="K47" s="15"/>
      <c r="N47" s="1" t="s">
        <v>38</v>
      </c>
    </row>
    <row r="48" spans="1:14" s="1" customFormat="1" ht="5.25" customHeight="1" thickBot="1" x14ac:dyDescent="0.3">
      <c r="B48" s="152"/>
      <c r="C48" s="153"/>
      <c r="D48" s="153"/>
      <c r="E48" s="153"/>
      <c r="F48" s="153"/>
      <c r="G48" s="153"/>
      <c r="H48" s="153"/>
      <c r="I48" s="153"/>
      <c r="J48"/>
      <c r="K48" s="150"/>
    </row>
    <row r="49" spans="1:14" s="1" customFormat="1" ht="84.75" customHeight="1" thickBot="1" x14ac:dyDescent="0.3">
      <c r="A49" s="1" t="s">
        <v>14</v>
      </c>
      <c r="B49" s="195" t="s">
        <v>39</v>
      </c>
      <c r="C49" s="196"/>
      <c r="D49" s="196"/>
      <c r="E49" s="196"/>
      <c r="F49" s="196"/>
      <c r="G49" s="196"/>
      <c r="H49" s="196"/>
      <c r="I49" s="196"/>
      <c r="J49"/>
      <c r="K49" s="15"/>
      <c r="N49" s="1" t="s">
        <v>40</v>
      </c>
    </row>
    <row r="50" spans="1:14" s="1" customFormat="1" ht="5.25" customHeight="1" thickBot="1" x14ac:dyDescent="0.3">
      <c r="B50" s="152"/>
      <c r="C50" s="153"/>
      <c r="D50" s="153"/>
      <c r="E50" s="153"/>
      <c r="F50" s="153"/>
      <c r="G50" s="153"/>
      <c r="H50" s="153"/>
      <c r="I50" s="153"/>
      <c r="J50"/>
      <c r="K50" s="150"/>
    </row>
    <row r="51" spans="1:14" s="1" customFormat="1" ht="128.25" customHeight="1" thickBot="1" x14ac:dyDescent="0.3">
      <c r="A51" s="1" t="s">
        <v>14</v>
      </c>
      <c r="B51" s="195" t="s">
        <v>41</v>
      </c>
      <c r="C51" s="196"/>
      <c r="D51" s="196"/>
      <c r="E51" s="196"/>
      <c r="F51" s="196"/>
      <c r="G51" s="196"/>
      <c r="H51" s="196"/>
      <c r="I51" s="196"/>
      <c r="J51"/>
      <c r="K51" s="15"/>
      <c r="N51" s="1" t="s">
        <v>42</v>
      </c>
    </row>
    <row r="52" spans="1:14" s="1" customFormat="1" ht="5.25" customHeight="1" thickBot="1" x14ac:dyDescent="0.3">
      <c r="B52" s="152"/>
      <c r="C52" s="153"/>
      <c r="D52" s="153"/>
      <c r="E52" s="153"/>
      <c r="F52" s="153"/>
      <c r="G52" s="153"/>
      <c r="H52" s="153"/>
      <c r="I52" s="153"/>
      <c r="J52"/>
      <c r="K52" s="150"/>
    </row>
    <row r="53" spans="1:14" s="1" customFormat="1" ht="77.25" customHeight="1" thickBot="1" x14ac:dyDescent="0.3">
      <c r="A53" s="1" t="s">
        <v>14</v>
      </c>
      <c r="B53" s="195" t="s">
        <v>43</v>
      </c>
      <c r="C53" s="196"/>
      <c r="D53" s="196"/>
      <c r="E53" s="196"/>
      <c r="F53" s="196"/>
      <c r="G53" s="196"/>
      <c r="H53" s="196"/>
      <c r="I53" s="196"/>
      <c r="J53"/>
      <c r="K53" s="15"/>
      <c r="N53" s="1" t="s">
        <v>44</v>
      </c>
    </row>
    <row r="54" spans="1:14" s="1" customFormat="1" ht="5.25" customHeight="1" thickBot="1" x14ac:dyDescent="0.3">
      <c r="B54" s="152"/>
      <c r="C54" s="153"/>
      <c r="D54" s="153"/>
      <c r="E54" s="153"/>
      <c r="F54" s="153"/>
      <c r="G54" s="153"/>
      <c r="H54" s="153"/>
      <c r="I54" s="153"/>
      <c r="J54"/>
      <c r="K54" s="150"/>
    </row>
    <row r="55" spans="1:14" s="1" customFormat="1" ht="49.5" customHeight="1" thickBot="1" x14ac:dyDescent="0.3">
      <c r="A55" s="1" t="s">
        <v>14</v>
      </c>
      <c r="B55" s="195" t="s">
        <v>45</v>
      </c>
      <c r="C55" s="196"/>
      <c r="D55" s="196"/>
      <c r="E55" s="196"/>
      <c r="F55" s="196"/>
      <c r="G55" s="196"/>
      <c r="H55" s="196"/>
      <c r="I55" s="196"/>
      <c r="J55"/>
      <c r="K55" s="15"/>
      <c r="N55" s="1" t="s">
        <v>46</v>
      </c>
    </row>
    <row r="56" spans="1:14" s="1" customFormat="1" ht="5.25" customHeight="1" thickBot="1" x14ac:dyDescent="0.3">
      <c r="B56" s="152"/>
      <c r="C56" s="153"/>
      <c r="D56" s="153"/>
      <c r="E56" s="153"/>
      <c r="F56" s="153"/>
      <c r="G56" s="153"/>
      <c r="H56" s="153"/>
      <c r="I56" s="153"/>
      <c r="J56"/>
      <c r="K56" s="150"/>
    </row>
    <row r="57" spans="1:14" s="166" customFormat="1" ht="15.75" thickBot="1" x14ac:dyDescent="0.3">
      <c r="A57" s="165"/>
      <c r="B57" s="157" t="s">
        <v>80</v>
      </c>
      <c r="C57" s="158"/>
      <c r="D57" s="158"/>
      <c r="E57" s="158"/>
      <c r="F57" s="158"/>
      <c r="G57" s="158"/>
      <c r="H57" s="158"/>
      <c r="I57" s="158"/>
      <c r="J57" s="158"/>
      <c r="K57" s="159"/>
    </row>
    <row r="58" spans="1:14" s="16" customFormat="1" ht="28.5" customHeight="1" thickBot="1" x14ac:dyDescent="0.3">
      <c r="B58" s="189" t="s">
        <v>47</v>
      </c>
      <c r="C58" s="190"/>
      <c r="D58" s="190"/>
      <c r="E58" s="190"/>
      <c r="F58" s="190"/>
      <c r="G58" s="190"/>
      <c r="H58" s="190"/>
      <c r="I58" s="190"/>
      <c r="J58" s="190"/>
      <c r="K58" s="191"/>
    </row>
    <row r="59" spans="1:14" s="1" customFormat="1" ht="6" customHeight="1" thickBot="1" x14ac:dyDescent="0.3">
      <c r="B59" s="75"/>
      <c r="C59"/>
      <c r="D59"/>
      <c r="E59"/>
      <c r="F59"/>
      <c r="G59"/>
      <c r="H59"/>
      <c r="I59"/>
      <c r="J59"/>
      <c r="K59" s="154"/>
    </row>
    <row r="60" spans="1:14" s="1" customFormat="1" ht="15" customHeight="1" x14ac:dyDescent="0.25">
      <c r="A60" s="14" t="s">
        <v>280</v>
      </c>
      <c r="B60" s="155" t="s">
        <v>48</v>
      </c>
      <c r="C60" s="18"/>
      <c r="D60" s="18"/>
      <c r="E60" s="18"/>
      <c r="F60" s="18"/>
      <c r="G60" s="18"/>
      <c r="H60" s="18"/>
      <c r="I60" s="18"/>
      <c r="J60" s="19"/>
      <c r="K60" s="184"/>
      <c r="N60" s="1" t="s">
        <v>49</v>
      </c>
    </row>
    <row r="61" spans="1:14" s="1" customFormat="1" ht="48" customHeight="1" thickBot="1" x14ac:dyDescent="0.3">
      <c r="A61" s="14"/>
      <c r="B61" s="187" t="s">
        <v>85</v>
      </c>
      <c r="C61" s="188"/>
      <c r="D61" s="188"/>
      <c r="E61" s="188"/>
      <c r="F61" s="188"/>
      <c r="G61" s="188"/>
      <c r="H61" s="188"/>
      <c r="I61" s="188"/>
      <c r="J61"/>
      <c r="K61" s="186"/>
    </row>
    <row r="62" spans="1:14" s="1" customFormat="1" ht="5.25" customHeight="1" thickBot="1" x14ac:dyDescent="0.3">
      <c r="A62" s="14"/>
      <c r="B62" s="124"/>
      <c r="C62" s="61"/>
      <c r="D62" s="61"/>
      <c r="E62" s="61"/>
      <c r="F62" s="61"/>
      <c r="G62" s="61"/>
      <c r="H62" s="61"/>
      <c r="I62" s="61"/>
      <c r="J62"/>
      <c r="K62" s="150"/>
      <c r="N62" s="1" t="s">
        <v>50</v>
      </c>
    </row>
    <row r="63" spans="1:14" s="1" customFormat="1" ht="15" customHeight="1" x14ac:dyDescent="0.25">
      <c r="A63" s="14" t="s">
        <v>280</v>
      </c>
      <c r="B63" s="155" t="s">
        <v>51</v>
      </c>
      <c r="C63" s="18"/>
      <c r="D63" s="18"/>
      <c r="E63" s="18"/>
      <c r="F63" s="18"/>
      <c r="G63" s="18"/>
      <c r="H63" s="18"/>
      <c r="I63" s="18"/>
      <c r="J63" s="19"/>
      <c r="K63" s="184"/>
      <c r="N63" s="1" t="s">
        <v>52</v>
      </c>
    </row>
    <row r="64" spans="1:14" s="1" customFormat="1" ht="31.5" customHeight="1" thickBot="1" x14ac:dyDescent="0.3">
      <c r="A64" s="14"/>
      <c r="B64" s="187" t="s">
        <v>86</v>
      </c>
      <c r="C64" s="188"/>
      <c r="D64" s="188"/>
      <c r="E64" s="188"/>
      <c r="F64" s="188"/>
      <c r="G64" s="188"/>
      <c r="H64" s="188"/>
      <c r="I64" s="188"/>
      <c r="J64"/>
      <c r="K64" s="186"/>
    </row>
    <row r="65" spans="1:14" s="1" customFormat="1" ht="5.25" customHeight="1" thickBot="1" x14ac:dyDescent="0.3">
      <c r="A65" s="14"/>
      <c r="B65" s="124"/>
      <c r="C65" s="61"/>
      <c r="D65" s="61"/>
      <c r="E65" s="61"/>
      <c r="F65" s="61"/>
      <c r="G65" s="61"/>
      <c r="H65" s="61"/>
      <c r="I65" s="61"/>
      <c r="J65"/>
      <c r="K65" s="151"/>
      <c r="N65" s="1" t="s">
        <v>50</v>
      </c>
    </row>
    <row r="66" spans="1:14" s="1" customFormat="1" ht="15" customHeight="1" x14ac:dyDescent="0.25">
      <c r="A66" s="14" t="s">
        <v>281</v>
      </c>
      <c r="B66" s="155" t="s">
        <v>81</v>
      </c>
      <c r="C66" s="18"/>
      <c r="D66" s="18"/>
      <c r="E66" s="18"/>
      <c r="F66" s="18"/>
      <c r="G66" s="18"/>
      <c r="H66" s="18"/>
      <c r="I66" s="18"/>
      <c r="J66" s="19"/>
      <c r="K66" s="184"/>
      <c r="N66" s="1" t="s">
        <v>53</v>
      </c>
    </row>
    <row r="67" spans="1:14" s="1" customFormat="1" ht="5.25" hidden="1" customHeight="1" x14ac:dyDescent="0.25">
      <c r="A67" s="14"/>
      <c r="B67" s="75"/>
      <c r="C67"/>
      <c r="D67"/>
      <c r="E67"/>
      <c r="F67"/>
      <c r="G67"/>
      <c r="H67"/>
      <c r="I67"/>
      <c r="J67"/>
      <c r="K67" s="185"/>
      <c r="N67" s="1" t="s">
        <v>50</v>
      </c>
    </row>
    <row r="68" spans="1:14" s="1" customFormat="1" ht="15" hidden="1" customHeight="1" x14ac:dyDescent="0.25">
      <c r="A68" s="14" t="s">
        <v>50</v>
      </c>
      <c r="B68" s="156" t="s">
        <v>54</v>
      </c>
      <c r="C68" s="18"/>
      <c r="D68" s="18"/>
      <c r="E68" s="18"/>
      <c r="F68" s="18"/>
      <c r="G68" s="18"/>
      <c r="H68" s="18"/>
      <c r="I68" s="18"/>
      <c r="J68" s="19"/>
      <c r="K68" s="185"/>
      <c r="N68" s="1" t="s">
        <v>55</v>
      </c>
    </row>
    <row r="69" spans="1:14" s="1" customFormat="1" ht="5.25" hidden="1" customHeight="1" x14ac:dyDescent="0.25">
      <c r="A69" s="14"/>
      <c r="B69" s="75"/>
      <c r="C69"/>
      <c r="D69"/>
      <c r="E69"/>
      <c r="F69"/>
      <c r="G69"/>
      <c r="H69"/>
      <c r="I69"/>
      <c r="J69"/>
      <c r="K69" s="185"/>
      <c r="N69" s="1" t="s">
        <v>50</v>
      </c>
    </row>
    <row r="70" spans="1:14" s="1" customFormat="1" ht="15" hidden="1" customHeight="1" x14ac:dyDescent="0.25">
      <c r="A70" s="14" t="s">
        <v>50</v>
      </c>
      <c r="B70" s="156" t="s">
        <v>56</v>
      </c>
      <c r="C70" s="18"/>
      <c r="D70" s="18"/>
      <c r="E70" s="18"/>
      <c r="F70" s="18"/>
      <c r="G70" s="18"/>
      <c r="H70" s="18"/>
      <c r="I70" s="18"/>
      <c r="J70" s="19"/>
      <c r="K70" s="185"/>
      <c r="N70" s="1" t="s">
        <v>57</v>
      </c>
    </row>
    <row r="71" spans="1:14" s="1" customFormat="1" ht="36" customHeight="1" thickBot="1" x14ac:dyDescent="0.3">
      <c r="A71" s="14"/>
      <c r="B71" s="187" t="s">
        <v>87</v>
      </c>
      <c r="C71" s="188"/>
      <c r="D71" s="188"/>
      <c r="E71" s="188"/>
      <c r="F71" s="188"/>
      <c r="G71" s="188"/>
      <c r="H71" s="188"/>
      <c r="I71" s="188"/>
      <c r="J71"/>
      <c r="K71" s="186"/>
    </row>
    <row r="72" spans="1:14" s="1" customFormat="1" ht="5.25" customHeight="1" thickBot="1" x14ac:dyDescent="0.3">
      <c r="A72" s="14"/>
      <c r="B72" s="75"/>
      <c r="C72"/>
      <c r="D72"/>
      <c r="E72"/>
      <c r="F72"/>
      <c r="G72"/>
      <c r="H72"/>
      <c r="I72"/>
      <c r="J72"/>
      <c r="K72" s="150"/>
      <c r="N72" s="1" t="s">
        <v>50</v>
      </c>
    </row>
    <row r="73" spans="1:14" s="1" customFormat="1" x14ac:dyDescent="0.25">
      <c r="A73" s="14" t="s">
        <v>280</v>
      </c>
      <c r="B73" s="155" t="s">
        <v>58</v>
      </c>
      <c r="C73" s="20"/>
      <c r="D73" s="20"/>
      <c r="E73" s="20"/>
      <c r="F73" s="20"/>
      <c r="G73" s="20"/>
      <c r="H73" s="20"/>
      <c r="I73" s="20"/>
      <c r="J73" s="19"/>
      <c r="K73" s="184"/>
      <c r="N73" s="1" t="s">
        <v>59</v>
      </c>
    </row>
    <row r="74" spans="1:14" s="1" customFormat="1" ht="5.25" hidden="1" customHeight="1" x14ac:dyDescent="0.25">
      <c r="A74" s="14"/>
      <c r="B74" s="75"/>
      <c r="C74"/>
      <c r="D74"/>
      <c r="E74"/>
      <c r="F74"/>
      <c r="G74"/>
      <c r="H74"/>
      <c r="I74"/>
      <c r="J74"/>
      <c r="K74" s="185"/>
      <c r="N74" s="1" t="s">
        <v>50</v>
      </c>
    </row>
    <row r="75" spans="1:14" s="1" customFormat="1" ht="14.25" hidden="1" customHeight="1" x14ac:dyDescent="0.25">
      <c r="A75" s="14" t="s">
        <v>50</v>
      </c>
      <c r="B75" s="156" t="s">
        <v>60</v>
      </c>
      <c r="C75" s="19"/>
      <c r="D75" s="19"/>
      <c r="E75" s="19"/>
      <c r="F75" s="19"/>
      <c r="G75" s="19"/>
      <c r="H75" s="19"/>
      <c r="I75" s="19"/>
      <c r="J75" s="19"/>
      <c r="K75" s="185"/>
      <c r="N75" s="1" t="s">
        <v>61</v>
      </c>
    </row>
    <row r="76" spans="1:14" s="1" customFormat="1" ht="5.25" hidden="1" customHeight="1" x14ac:dyDescent="0.25">
      <c r="A76" s="14"/>
      <c r="B76" s="75"/>
      <c r="C76"/>
      <c r="D76"/>
      <c r="E76"/>
      <c r="F76"/>
      <c r="G76"/>
      <c r="H76"/>
      <c r="I76"/>
      <c r="J76"/>
      <c r="K76" s="185"/>
      <c r="N76" s="1" t="s">
        <v>50</v>
      </c>
    </row>
    <row r="77" spans="1:14" s="1" customFormat="1" ht="15" hidden="1" customHeight="1" x14ac:dyDescent="0.25">
      <c r="A77" s="14" t="s">
        <v>50</v>
      </c>
      <c r="B77" s="156" t="s">
        <v>62</v>
      </c>
      <c r="C77" s="20"/>
      <c r="D77" s="20"/>
      <c r="E77" s="20"/>
      <c r="F77" s="20"/>
      <c r="G77" s="20"/>
      <c r="H77" s="20"/>
      <c r="I77" s="20"/>
      <c r="J77" s="19"/>
      <c r="K77" s="185"/>
      <c r="N77" s="1" t="s">
        <v>63</v>
      </c>
    </row>
    <row r="78" spans="1:14" s="1" customFormat="1" ht="5.25" hidden="1" customHeight="1" x14ac:dyDescent="0.25">
      <c r="A78" s="14"/>
      <c r="B78" s="75"/>
      <c r="C78"/>
      <c r="D78"/>
      <c r="E78"/>
      <c r="F78"/>
      <c r="G78"/>
      <c r="H78"/>
      <c r="I78"/>
      <c r="J78"/>
      <c r="K78" s="185"/>
      <c r="N78" s="1" t="s">
        <v>50</v>
      </c>
    </row>
    <row r="79" spans="1:14" s="1" customFormat="1" ht="15" hidden="1" customHeight="1" x14ac:dyDescent="0.25">
      <c r="A79" s="14" t="s">
        <v>50</v>
      </c>
      <c r="B79" s="156" t="s">
        <v>64</v>
      </c>
      <c r="C79" s="20"/>
      <c r="D79" s="20"/>
      <c r="E79" s="20"/>
      <c r="F79" s="20"/>
      <c r="G79" s="20"/>
      <c r="H79" s="20"/>
      <c r="I79" s="20"/>
      <c r="J79" s="19"/>
      <c r="K79" s="185"/>
      <c r="N79" s="1" t="s">
        <v>65</v>
      </c>
    </row>
    <row r="80" spans="1:14" s="1" customFormat="1" ht="15.75" thickBot="1" x14ac:dyDescent="0.3">
      <c r="A80" s="14"/>
      <c r="B80" s="187" t="s">
        <v>88</v>
      </c>
      <c r="C80" s="188"/>
      <c r="D80" s="188"/>
      <c r="E80" s="188"/>
      <c r="F80" s="188"/>
      <c r="G80" s="188"/>
      <c r="H80" s="188"/>
      <c r="I80" s="188"/>
      <c r="J80"/>
      <c r="K80" s="186"/>
    </row>
    <row r="81" spans="1:14" s="1" customFormat="1" ht="5.25" customHeight="1" thickBot="1" x14ac:dyDescent="0.3">
      <c r="A81" s="14"/>
      <c r="B81" s="75"/>
      <c r="C81"/>
      <c r="D81"/>
      <c r="E81"/>
      <c r="F81"/>
      <c r="G81"/>
      <c r="H81"/>
      <c r="I81"/>
      <c r="J81"/>
      <c r="K81" s="150"/>
      <c r="N81" s="1" t="s">
        <v>50</v>
      </c>
    </row>
    <row r="82" spans="1:14" s="1" customFormat="1" x14ac:dyDescent="0.25">
      <c r="A82" s="14" t="s">
        <v>280</v>
      </c>
      <c r="B82" s="155" t="s">
        <v>66</v>
      </c>
      <c r="C82" s="20"/>
      <c r="D82" s="20"/>
      <c r="E82" s="20"/>
      <c r="F82" s="20"/>
      <c r="G82" s="20"/>
      <c r="H82" s="20"/>
      <c r="I82" s="20"/>
      <c r="J82" s="19"/>
      <c r="K82" s="184"/>
      <c r="N82" s="1" t="s">
        <v>67</v>
      </c>
    </row>
    <row r="83" spans="1:14" s="1" customFormat="1" ht="5.25" hidden="1" customHeight="1" x14ac:dyDescent="0.25">
      <c r="A83" s="14"/>
      <c r="B83" s="75"/>
      <c r="C83"/>
      <c r="D83"/>
      <c r="E83"/>
      <c r="F83"/>
      <c r="G83"/>
      <c r="H83"/>
      <c r="I83"/>
      <c r="J83"/>
      <c r="K83" s="185"/>
      <c r="N83" s="1" t="s">
        <v>50</v>
      </c>
    </row>
    <row r="84" spans="1:14" s="1" customFormat="1" ht="15" hidden="1" customHeight="1" x14ac:dyDescent="0.25">
      <c r="A84" s="14" t="s">
        <v>281</v>
      </c>
      <c r="B84" s="156" t="s">
        <v>68</v>
      </c>
      <c r="C84" s="20"/>
      <c r="D84" s="20"/>
      <c r="E84" s="20"/>
      <c r="F84" s="20"/>
      <c r="G84" s="20"/>
      <c r="H84" s="20"/>
      <c r="I84" s="20"/>
      <c r="J84" s="19"/>
      <c r="K84" s="185"/>
      <c r="N84" s="1" t="s">
        <v>69</v>
      </c>
    </row>
    <row r="85" spans="1:14" s="1" customFormat="1" ht="5.25" hidden="1" customHeight="1" x14ac:dyDescent="0.25">
      <c r="A85" s="14"/>
      <c r="B85" s="124"/>
      <c r="C85" s="61"/>
      <c r="D85" s="61"/>
      <c r="E85" s="61"/>
      <c r="F85" s="61"/>
      <c r="G85" s="61"/>
      <c r="H85" s="61"/>
      <c r="I85" s="61"/>
      <c r="J85"/>
      <c r="K85" s="185"/>
      <c r="N85" s="1" t="s">
        <v>50</v>
      </c>
    </row>
    <row r="86" spans="1:14" s="1" customFormat="1" ht="15" hidden="1" customHeight="1" x14ac:dyDescent="0.25">
      <c r="A86" s="14" t="s">
        <v>281</v>
      </c>
      <c r="B86" s="156">
        <v>0</v>
      </c>
      <c r="C86" s="18"/>
      <c r="D86" s="18"/>
      <c r="E86" s="18"/>
      <c r="F86" s="18"/>
      <c r="G86" s="18"/>
      <c r="H86" s="18"/>
      <c r="I86" s="18"/>
      <c r="J86" s="19"/>
      <c r="K86" s="185"/>
      <c r="N86" s="1" t="s">
        <v>70</v>
      </c>
    </row>
    <row r="87" spans="1:14" s="1" customFormat="1" ht="5.25" hidden="1" customHeight="1" x14ac:dyDescent="0.25">
      <c r="A87" s="14"/>
      <c r="B87" s="124"/>
      <c r="C87" s="61"/>
      <c r="D87" s="61"/>
      <c r="E87" s="61"/>
      <c r="F87" s="61"/>
      <c r="G87" s="61"/>
      <c r="H87" s="61"/>
      <c r="I87" s="61"/>
      <c r="J87"/>
      <c r="K87" s="185"/>
      <c r="N87" s="1" t="s">
        <v>50</v>
      </c>
    </row>
    <row r="88" spans="1:14" s="1" customFormat="1" ht="15" hidden="1" customHeight="1" x14ac:dyDescent="0.25">
      <c r="A88" s="14" t="s">
        <v>281</v>
      </c>
      <c r="B88" s="156">
        <v>0</v>
      </c>
      <c r="C88" s="18"/>
      <c r="D88" s="18"/>
      <c r="E88" s="18"/>
      <c r="F88" s="18"/>
      <c r="G88" s="18"/>
      <c r="H88" s="18"/>
      <c r="I88" s="18"/>
      <c r="J88" s="19"/>
      <c r="K88" s="185"/>
      <c r="N88" s="1" t="s">
        <v>71</v>
      </c>
    </row>
    <row r="89" spans="1:14" s="1" customFormat="1" ht="5.25" hidden="1" customHeight="1" x14ac:dyDescent="0.25">
      <c r="A89" s="14"/>
      <c r="B89" s="75">
        <v>0</v>
      </c>
      <c r="C89"/>
      <c r="D89"/>
      <c r="E89"/>
      <c r="F89"/>
      <c r="G89"/>
      <c r="H89"/>
      <c r="I89"/>
      <c r="J89"/>
      <c r="K89" s="185"/>
      <c r="N89" s="1" t="s">
        <v>50</v>
      </c>
    </row>
    <row r="90" spans="1:14" s="1" customFormat="1" ht="15" hidden="1" customHeight="1" x14ac:dyDescent="0.25">
      <c r="A90" s="14" t="s">
        <v>281</v>
      </c>
      <c r="B90" s="156">
        <v>0</v>
      </c>
      <c r="C90" s="18"/>
      <c r="D90" s="18"/>
      <c r="E90" s="18"/>
      <c r="F90" s="18"/>
      <c r="G90" s="18"/>
      <c r="H90" s="18"/>
      <c r="I90" s="18"/>
      <c r="J90" s="19"/>
      <c r="K90" s="185"/>
      <c r="N90" s="1" t="s">
        <v>72</v>
      </c>
    </row>
    <row r="91" spans="1:14" s="1" customFormat="1" ht="5.25" hidden="1" customHeight="1" x14ac:dyDescent="0.25">
      <c r="A91" s="14"/>
      <c r="B91" s="75">
        <v>0</v>
      </c>
      <c r="C91"/>
      <c r="D91"/>
      <c r="E91"/>
      <c r="F91"/>
      <c r="G91"/>
      <c r="H91"/>
      <c r="I91"/>
      <c r="J91"/>
      <c r="K91" s="185"/>
      <c r="N91" s="1" t="s">
        <v>50</v>
      </c>
    </row>
    <row r="92" spans="1:14" s="1" customFormat="1" ht="15" hidden="1" customHeight="1" x14ac:dyDescent="0.25">
      <c r="A92" s="14" t="s">
        <v>281</v>
      </c>
      <c r="B92" s="156">
        <v>0</v>
      </c>
      <c r="C92" s="18"/>
      <c r="D92" s="18"/>
      <c r="E92" s="18"/>
      <c r="F92" s="18"/>
      <c r="G92" s="18"/>
      <c r="H92" s="18"/>
      <c r="I92" s="18"/>
      <c r="J92" s="19"/>
      <c r="K92" s="185"/>
      <c r="N92" s="1" t="s">
        <v>73</v>
      </c>
    </row>
    <row r="93" spans="1:14" s="1" customFormat="1" ht="5.25" hidden="1" customHeight="1" x14ac:dyDescent="0.25">
      <c r="A93" s="14"/>
      <c r="B93" s="75">
        <v>0</v>
      </c>
      <c r="C93"/>
      <c r="D93"/>
      <c r="E93"/>
      <c r="F93"/>
      <c r="G93"/>
      <c r="H93"/>
      <c r="I93"/>
      <c r="J93"/>
      <c r="K93" s="185"/>
      <c r="N93" s="1" t="s">
        <v>50</v>
      </c>
    </row>
    <row r="94" spans="1:14" s="1" customFormat="1" ht="15" hidden="1" customHeight="1" x14ac:dyDescent="0.25">
      <c r="A94" s="14" t="s">
        <v>281</v>
      </c>
      <c r="B94" s="156">
        <v>0</v>
      </c>
      <c r="C94" s="20"/>
      <c r="D94" s="20"/>
      <c r="E94" s="20"/>
      <c r="F94" s="20"/>
      <c r="G94" s="20"/>
      <c r="H94" s="20"/>
      <c r="I94" s="20"/>
      <c r="J94" s="19"/>
      <c r="K94" s="185"/>
      <c r="N94" s="1" t="s">
        <v>74</v>
      </c>
    </row>
    <row r="95" spans="1:14" s="1" customFormat="1" ht="5.25" hidden="1" customHeight="1" x14ac:dyDescent="0.25">
      <c r="A95" s="14"/>
      <c r="B95" s="75">
        <v>0</v>
      </c>
      <c r="C95"/>
      <c r="D95"/>
      <c r="E95"/>
      <c r="F95"/>
      <c r="G95"/>
      <c r="H95"/>
      <c r="I95"/>
      <c r="J95"/>
      <c r="K95" s="185"/>
      <c r="N95" s="1" t="s">
        <v>50</v>
      </c>
    </row>
    <row r="96" spans="1:14" s="1" customFormat="1" ht="14.25" hidden="1" customHeight="1" x14ac:dyDescent="0.25">
      <c r="A96" s="14" t="s">
        <v>281</v>
      </c>
      <c r="B96" s="156">
        <v>0</v>
      </c>
      <c r="C96" s="19"/>
      <c r="D96" s="19"/>
      <c r="E96" s="19"/>
      <c r="F96" s="19"/>
      <c r="G96" s="19"/>
      <c r="H96" s="19"/>
      <c r="I96" s="19"/>
      <c r="J96" s="19"/>
      <c r="K96" s="185"/>
      <c r="N96" s="1" t="s">
        <v>75</v>
      </c>
    </row>
    <row r="97" spans="1:14" s="1" customFormat="1" ht="5.25" hidden="1" customHeight="1" x14ac:dyDescent="0.25">
      <c r="A97" s="14"/>
      <c r="B97" s="75">
        <v>0</v>
      </c>
      <c r="C97"/>
      <c r="D97"/>
      <c r="E97"/>
      <c r="F97"/>
      <c r="G97"/>
      <c r="H97"/>
      <c r="I97"/>
      <c r="J97"/>
      <c r="K97" s="185"/>
      <c r="N97" s="1" t="s">
        <v>50</v>
      </c>
    </row>
    <row r="98" spans="1:14" s="1" customFormat="1" ht="15" hidden="1" customHeight="1" x14ac:dyDescent="0.25">
      <c r="A98" s="14" t="s">
        <v>281</v>
      </c>
      <c r="B98" s="156">
        <v>0</v>
      </c>
      <c r="C98" s="20"/>
      <c r="D98" s="20"/>
      <c r="E98" s="20"/>
      <c r="F98" s="20"/>
      <c r="G98" s="20"/>
      <c r="H98" s="20"/>
      <c r="I98" s="20"/>
      <c r="J98" s="19"/>
      <c r="K98" s="185"/>
      <c r="N98" s="1" t="s">
        <v>76</v>
      </c>
    </row>
    <row r="99" spans="1:14" s="1" customFormat="1" ht="5.25" hidden="1" customHeight="1" x14ac:dyDescent="0.25">
      <c r="A99" s="14"/>
      <c r="B99" s="75">
        <v>0</v>
      </c>
      <c r="C99"/>
      <c r="D99"/>
      <c r="E99"/>
      <c r="F99"/>
      <c r="G99"/>
      <c r="H99"/>
      <c r="I99"/>
      <c r="J99"/>
      <c r="K99" s="185"/>
      <c r="N99" s="1" t="s">
        <v>50</v>
      </c>
    </row>
    <row r="100" spans="1:14" s="1" customFormat="1" ht="15" hidden="1" customHeight="1" x14ac:dyDescent="0.25">
      <c r="A100" s="14" t="s">
        <v>281</v>
      </c>
      <c r="B100" s="156">
        <v>0</v>
      </c>
      <c r="C100" s="20"/>
      <c r="D100" s="20"/>
      <c r="E100" s="20"/>
      <c r="F100" s="20"/>
      <c r="G100" s="20"/>
      <c r="H100" s="20"/>
      <c r="I100" s="20"/>
      <c r="J100" s="19"/>
      <c r="K100" s="185"/>
      <c r="N100" s="1" t="s">
        <v>77</v>
      </c>
    </row>
    <row r="101" spans="1:14" s="1" customFormat="1" ht="5.25" hidden="1" customHeight="1" x14ac:dyDescent="0.25">
      <c r="A101" s="14"/>
      <c r="B101" s="75">
        <v>0</v>
      </c>
      <c r="C101"/>
      <c r="D101"/>
      <c r="E101"/>
      <c r="F101"/>
      <c r="G101"/>
      <c r="H101"/>
      <c r="I101"/>
      <c r="J101"/>
      <c r="K101" s="185"/>
      <c r="N101" s="1" t="s">
        <v>50</v>
      </c>
    </row>
    <row r="102" spans="1:14" s="1" customFormat="1" ht="15" hidden="1" customHeight="1" x14ac:dyDescent="0.25">
      <c r="A102" s="14" t="s">
        <v>281</v>
      </c>
      <c r="B102" s="156">
        <v>0</v>
      </c>
      <c r="C102" s="20"/>
      <c r="D102" s="20"/>
      <c r="E102" s="20"/>
      <c r="F102" s="20"/>
      <c r="G102" s="20"/>
      <c r="H102" s="20"/>
      <c r="I102" s="20"/>
      <c r="J102" s="19"/>
      <c r="K102" s="185"/>
      <c r="N102" s="1" t="s">
        <v>78</v>
      </c>
    </row>
    <row r="103" spans="1:14" s="1" customFormat="1" ht="5.25" hidden="1" customHeight="1" x14ac:dyDescent="0.25">
      <c r="A103" s="14"/>
      <c r="B103" s="124"/>
      <c r="C103" s="61"/>
      <c r="D103" s="61"/>
      <c r="E103" s="61"/>
      <c r="F103" s="61"/>
      <c r="G103" s="61"/>
      <c r="H103" s="61"/>
      <c r="I103" s="61"/>
      <c r="J103"/>
      <c r="K103" s="185"/>
      <c r="N103" s="1" t="s">
        <v>50</v>
      </c>
    </row>
    <row r="104" spans="1:14" s="1" customFormat="1" ht="15" hidden="1" customHeight="1" x14ac:dyDescent="0.25">
      <c r="A104" s="14" t="s">
        <v>281</v>
      </c>
      <c r="B104" s="156">
        <v>0</v>
      </c>
      <c r="C104" s="18"/>
      <c r="D104" s="18"/>
      <c r="E104" s="18"/>
      <c r="F104" s="18"/>
      <c r="G104" s="18"/>
      <c r="H104" s="18"/>
      <c r="I104" s="18"/>
      <c r="J104" s="19"/>
      <c r="K104" s="185"/>
      <c r="N104" s="1" t="s">
        <v>79</v>
      </c>
    </row>
    <row r="105" spans="1:14" ht="45.75" customHeight="1" thickBot="1" x14ac:dyDescent="0.3">
      <c r="A105" s="14"/>
      <c r="B105" s="182" t="s">
        <v>89</v>
      </c>
      <c r="C105" s="183"/>
      <c r="D105" s="183"/>
      <c r="E105" s="183"/>
      <c r="F105" s="183"/>
      <c r="G105" s="183"/>
      <c r="H105" s="183"/>
      <c r="I105" s="183"/>
      <c r="J105" s="102"/>
      <c r="K105" s="186"/>
    </row>
    <row r="112" spans="1:14" x14ac:dyDescent="0.25">
      <c r="B112" s="21">
        <v>373449</v>
      </c>
    </row>
  </sheetData>
  <sheetProtection algorithmName="SHA-512" hashValue="yrqsMTcpgaw3zGpaYmmVN4Tmwpo3CEbJO5/2wi6wDCNfuvyPXzWhj6bPVyuD6c9Ma4VOJEgzinaWneMduf4EEw==" saltValue="8Npdg9ThcI+oMXLpGTvwiQ==" spinCount="100000" sheet="1" objects="1" scenarios="1"/>
  <mergeCells count="32">
    <mergeCell ref="G1:K9"/>
    <mergeCell ref="B11:K11"/>
    <mergeCell ref="B45:I45"/>
    <mergeCell ref="B25:I25"/>
    <mergeCell ref="B27:I27"/>
    <mergeCell ref="B29:I29"/>
    <mergeCell ref="B31:I31"/>
    <mergeCell ref="B33:I33"/>
    <mergeCell ref="B58:K58"/>
    <mergeCell ref="B21:C21"/>
    <mergeCell ref="D21:J21"/>
    <mergeCell ref="B23:J23"/>
    <mergeCell ref="B61:I61"/>
    <mergeCell ref="K60:K61"/>
    <mergeCell ref="B47:I47"/>
    <mergeCell ref="B49:I49"/>
    <mergeCell ref="B51:I51"/>
    <mergeCell ref="B53:I53"/>
    <mergeCell ref="B55:I55"/>
    <mergeCell ref="B35:I35"/>
    <mergeCell ref="B37:I37"/>
    <mergeCell ref="B39:I39"/>
    <mergeCell ref="B41:I41"/>
    <mergeCell ref="B43:I43"/>
    <mergeCell ref="B105:I105"/>
    <mergeCell ref="K82:K105"/>
    <mergeCell ref="B64:I64"/>
    <mergeCell ref="K63:K64"/>
    <mergeCell ref="B71:I71"/>
    <mergeCell ref="K66:K71"/>
    <mergeCell ref="B80:I80"/>
    <mergeCell ref="K73:K80"/>
  </mergeCells>
  <dataValidations count="2">
    <dataValidation type="list" allowBlank="1" showInputMessage="1" showErrorMessage="1" sqref="C14" xr:uid="{8B000A21-CA97-4D1C-A213-4DE7C62B7054}">
      <formula1>"Community Works"</formula1>
    </dataValidation>
    <dataValidation type="list" allowBlank="1" showInputMessage="1" showErrorMessage="1" sqref="K25 K27 K53 K31 K33 K35 K37 K29 K41 K66 K55 K60 K43 K47 K49 K51 K73 K82 K39 K63 K45" xr:uid="{14C46459-B097-4038-9A4D-2B95962DC0AE}">
      <formula1>"Yes,No"</formula1>
    </dataValidation>
  </dataValidations>
  <pageMargins left="0.25" right="0.25" top="0.75" bottom="0.75" header="0.3" footer="0.3"/>
  <pageSetup scale="74" fitToHeight="0" orientation="landscape" r:id="rId1"/>
  <headerFoot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E4DD-853F-49C4-8D6A-11EF490F35CA}">
  <sheetPr codeName="Sheet2">
    <pageSetUpPr fitToPage="1"/>
  </sheetPr>
  <dimension ref="A1:XFC139"/>
  <sheetViews>
    <sheetView topLeftCell="A10" zoomScale="80" zoomScaleNormal="80" workbookViewId="0">
      <selection activeCell="B112" sqref="B112:F112"/>
    </sheetView>
  </sheetViews>
  <sheetFormatPr defaultColWidth="0" defaultRowHeight="15" x14ac:dyDescent="0.25"/>
  <cols>
    <col min="1" max="1" width="2.42578125" style="8" customWidth="1"/>
    <col min="2" max="2" width="18.85546875" style="12" customWidth="1"/>
    <col min="3" max="3" width="42.85546875" style="12" customWidth="1"/>
    <col min="4" max="4" width="11.42578125" style="12" customWidth="1"/>
    <col min="5" max="5" width="34.5703125" style="12" customWidth="1"/>
    <col min="6" max="6" width="21" style="12" customWidth="1"/>
    <col min="7" max="7" width="11.85546875" style="12" customWidth="1"/>
    <col min="8" max="8" width="14.85546875" style="12" customWidth="1"/>
    <col min="9" max="9" width="11.140625" style="12" customWidth="1"/>
    <col min="10" max="10" width="10.140625" style="12" customWidth="1"/>
    <col min="11" max="11" width="11.140625" style="12" customWidth="1"/>
    <col min="12" max="12" width="2.85546875" style="8" customWidth="1"/>
    <col min="13" max="13" width="10.140625" style="12" hidden="1"/>
    <col min="14" max="16381" width="6.140625" style="12" hidden="1"/>
    <col min="16382" max="16382" width="1.140625" style="12" hidden="1"/>
    <col min="16383" max="16383" width="1.5703125" style="12" hidden="1"/>
    <col min="16384" max="16384" width="8.42578125" style="12" hidden="1"/>
  </cols>
  <sheetData>
    <row r="1" spans="1:23" customFormat="1" ht="28.5" hidden="1" x14ac:dyDescent="0.45">
      <c r="A1" s="1"/>
      <c r="B1" s="2" t="s">
        <v>0</v>
      </c>
      <c r="C1" s="3"/>
      <c r="D1" s="3"/>
      <c r="E1" s="3"/>
      <c r="F1" s="3"/>
      <c r="G1" s="3"/>
      <c r="H1" s="199"/>
      <c r="I1" s="199"/>
      <c r="J1" s="199"/>
      <c r="K1" s="199"/>
      <c r="L1" s="28"/>
      <c r="M1" s="3"/>
      <c r="N1" s="3"/>
      <c r="O1" s="238"/>
      <c r="P1" s="238"/>
      <c r="Q1" s="238"/>
      <c r="R1" s="238"/>
      <c r="S1" s="238"/>
      <c r="T1" s="238"/>
      <c r="U1" s="238"/>
      <c r="V1" s="238"/>
      <c r="W1" s="238"/>
    </row>
    <row r="2" spans="1:23" customFormat="1" ht="6" hidden="1" customHeight="1" x14ac:dyDescent="0.3">
      <c r="A2" s="1"/>
      <c r="B2" s="4"/>
      <c r="C2" s="4"/>
      <c r="D2" s="4"/>
      <c r="E2" s="4"/>
      <c r="F2" s="4"/>
      <c r="G2" s="4"/>
      <c r="H2" s="199"/>
      <c r="I2" s="199"/>
      <c r="J2" s="199"/>
      <c r="K2" s="199"/>
      <c r="L2" s="29"/>
      <c r="M2" s="4"/>
      <c r="N2" s="4"/>
      <c r="O2" s="238"/>
      <c r="P2" s="238"/>
      <c r="Q2" s="238"/>
      <c r="R2" s="238"/>
      <c r="S2" s="238"/>
      <c r="T2" s="238"/>
      <c r="U2" s="238"/>
      <c r="V2" s="238"/>
      <c r="W2" s="238"/>
    </row>
    <row r="3" spans="1:23" customFormat="1" ht="3.75" hidden="1" customHeight="1" x14ac:dyDescent="0.3">
      <c r="A3" s="5"/>
      <c r="B3" s="4"/>
      <c r="C3" s="4"/>
      <c r="D3" s="4"/>
      <c r="E3" s="4"/>
      <c r="F3" s="4"/>
      <c r="G3" s="4"/>
      <c r="H3" s="199"/>
      <c r="I3" s="199"/>
      <c r="J3" s="199"/>
      <c r="K3" s="199"/>
      <c r="L3" s="29"/>
      <c r="M3" s="4"/>
      <c r="N3" s="4"/>
      <c r="O3" s="238"/>
      <c r="P3" s="238"/>
      <c r="Q3" s="238"/>
      <c r="R3" s="238"/>
      <c r="S3" s="238"/>
      <c r="T3" s="238"/>
      <c r="U3" s="238"/>
      <c r="V3" s="238"/>
      <c r="W3" s="238"/>
    </row>
    <row r="4" spans="1:23" customFormat="1" ht="33" hidden="1" customHeight="1" x14ac:dyDescent="0.3">
      <c r="A4" s="5"/>
      <c r="B4" s="6" t="s">
        <v>1</v>
      </c>
      <c r="C4" s="4"/>
      <c r="D4" s="4"/>
      <c r="E4" s="4"/>
      <c r="F4" s="4"/>
      <c r="G4" s="4"/>
      <c r="H4" s="199"/>
      <c r="I4" s="199"/>
      <c r="J4" s="199"/>
      <c r="K4" s="199"/>
      <c r="L4" s="29"/>
      <c r="M4" s="4"/>
      <c r="N4" s="4"/>
      <c r="O4" s="238"/>
      <c r="P4" s="238"/>
      <c r="Q4" s="238"/>
      <c r="R4" s="238"/>
      <c r="S4" s="238"/>
      <c r="T4" s="238"/>
      <c r="U4" s="238"/>
      <c r="V4" s="238"/>
      <c r="W4" s="238"/>
    </row>
    <row r="5" spans="1:23" customFormat="1" ht="3.75" hidden="1" customHeight="1" x14ac:dyDescent="0.3">
      <c r="A5" s="5"/>
      <c r="B5" s="4"/>
      <c r="C5" s="4"/>
      <c r="D5" s="4"/>
      <c r="E5" s="4"/>
      <c r="F5" s="4"/>
      <c r="G5" s="4"/>
      <c r="H5" s="199"/>
      <c r="I5" s="199"/>
      <c r="J5" s="199"/>
      <c r="K5" s="199"/>
      <c r="L5" s="29"/>
      <c r="M5" s="4"/>
      <c r="N5" s="4"/>
      <c r="O5" s="238"/>
      <c r="P5" s="238"/>
      <c r="Q5" s="238"/>
      <c r="R5" s="238"/>
      <c r="S5" s="238"/>
      <c r="T5" s="238"/>
      <c r="U5" s="238"/>
      <c r="V5" s="238"/>
      <c r="W5" s="238"/>
    </row>
    <row r="6" spans="1:23" customFormat="1" ht="33" hidden="1" customHeight="1" x14ac:dyDescent="0.3">
      <c r="A6" s="5"/>
      <c r="B6" s="6" t="s">
        <v>2</v>
      </c>
      <c r="C6" s="4"/>
      <c r="D6" s="4"/>
      <c r="E6" s="4"/>
      <c r="F6" s="4"/>
      <c r="G6" s="4"/>
      <c r="H6" s="199"/>
      <c r="I6" s="199"/>
      <c r="J6" s="199"/>
      <c r="K6" s="199"/>
      <c r="L6" s="29"/>
      <c r="M6" s="4"/>
      <c r="N6" s="4"/>
      <c r="O6" s="238"/>
      <c r="P6" s="238"/>
      <c r="Q6" s="238"/>
      <c r="R6" s="238"/>
      <c r="S6" s="238"/>
      <c r="T6" s="238"/>
      <c r="U6" s="238"/>
      <c r="V6" s="238"/>
      <c r="W6" s="238"/>
    </row>
    <row r="7" spans="1:23" customFormat="1" ht="3.75" hidden="1" customHeight="1" x14ac:dyDescent="0.3">
      <c r="A7" s="5"/>
      <c r="B7" s="4"/>
      <c r="C7" s="4"/>
      <c r="D7" s="4"/>
      <c r="E7" s="4"/>
      <c r="F7" s="4"/>
      <c r="G7" s="4"/>
      <c r="H7" s="199"/>
      <c r="I7" s="199"/>
      <c r="J7" s="199"/>
      <c r="K7" s="199"/>
      <c r="L7" s="29"/>
      <c r="M7" s="4"/>
      <c r="N7" s="4"/>
      <c r="O7" s="238"/>
      <c r="P7" s="238"/>
      <c r="Q7" s="238"/>
      <c r="R7" s="238"/>
      <c r="S7" s="238"/>
      <c r="T7" s="238"/>
      <c r="U7" s="238"/>
      <c r="V7" s="238"/>
      <c r="W7" s="238"/>
    </row>
    <row r="8" spans="1:23" customFormat="1" ht="33" hidden="1" customHeight="1" x14ac:dyDescent="0.3">
      <c r="A8" s="5"/>
      <c r="B8" s="6" t="s">
        <v>3</v>
      </c>
      <c r="C8" s="4"/>
      <c r="D8" s="4"/>
      <c r="E8" s="4"/>
      <c r="F8" s="4"/>
      <c r="G8" s="4"/>
      <c r="H8" s="199"/>
      <c r="I8" s="199"/>
      <c r="J8" s="199"/>
      <c r="K8" s="199"/>
      <c r="L8" s="29"/>
      <c r="M8" s="4"/>
      <c r="N8" s="4"/>
      <c r="O8" s="238"/>
      <c r="P8" s="238"/>
      <c r="Q8" s="238"/>
      <c r="R8" s="238"/>
      <c r="S8" s="238"/>
      <c r="T8" s="238"/>
      <c r="U8" s="238"/>
      <c r="V8" s="238"/>
      <c r="W8" s="238"/>
    </row>
    <row r="9" spans="1:23" customFormat="1" ht="3.75" hidden="1" customHeight="1" x14ac:dyDescent="0.3">
      <c r="A9" s="5"/>
      <c r="B9" s="4"/>
      <c r="C9" s="4"/>
      <c r="D9" s="4"/>
      <c r="E9" s="4"/>
      <c r="F9" s="4"/>
      <c r="G9" s="4"/>
      <c r="H9" s="199"/>
      <c r="I9" s="199"/>
      <c r="J9" s="199"/>
      <c r="K9" s="199"/>
      <c r="L9" s="29"/>
      <c r="M9" s="4"/>
      <c r="N9" s="4"/>
      <c r="O9" s="238"/>
      <c r="P9" s="238"/>
      <c r="Q9" s="238"/>
      <c r="R9" s="238"/>
      <c r="S9" s="238"/>
      <c r="T9" s="238"/>
      <c r="U9" s="238"/>
      <c r="V9" s="238"/>
      <c r="W9" s="238"/>
    </row>
    <row r="10" spans="1:23" customFormat="1" ht="3.75" customHeight="1" thickBot="1" x14ac:dyDescent="0.3">
      <c r="A10" s="1"/>
      <c r="J10" s="30"/>
      <c r="L10" s="1"/>
    </row>
    <row r="11" spans="1:23" ht="20.25" customHeight="1" x14ac:dyDescent="0.3">
      <c r="B11" s="239" t="s">
        <v>165</v>
      </c>
      <c r="C11" s="240"/>
      <c r="D11" s="240"/>
      <c r="E11" s="240"/>
      <c r="F11" s="240"/>
      <c r="G11" s="240"/>
      <c r="H11" s="240"/>
      <c r="I11" s="240"/>
      <c r="J11" s="240"/>
      <c r="K11" s="241"/>
    </row>
    <row r="12" spans="1:23" customFormat="1" ht="3.75" customHeight="1" x14ac:dyDescent="0.25">
      <c r="A12" s="1"/>
      <c r="B12" s="75"/>
      <c r="F12" s="142"/>
      <c r="J12" s="142"/>
      <c r="K12" s="69"/>
      <c r="L12" s="1"/>
    </row>
    <row r="13" spans="1:23" customFormat="1" x14ac:dyDescent="0.25">
      <c r="A13" s="1" t="s">
        <v>90</v>
      </c>
      <c r="B13" s="143" t="s">
        <v>6</v>
      </c>
      <c r="C13" s="47"/>
      <c r="D13" s="144"/>
      <c r="F13" s="144"/>
      <c r="H13" s="12"/>
      <c r="J13" s="12"/>
      <c r="K13" s="69"/>
      <c r="L13" s="1"/>
    </row>
    <row r="14" spans="1:23" customFormat="1" ht="3.75" customHeight="1" x14ac:dyDescent="0.25">
      <c r="A14" s="1"/>
      <c r="B14" s="75"/>
      <c r="D14" s="144"/>
      <c r="F14" s="144"/>
      <c r="J14" s="142"/>
      <c r="K14" s="69"/>
      <c r="L14" s="1"/>
    </row>
    <row r="15" spans="1:23" customFormat="1" x14ac:dyDescent="0.25">
      <c r="A15" s="1"/>
      <c r="B15" s="143" t="s">
        <v>7</v>
      </c>
      <c r="C15" s="47"/>
      <c r="D15" s="144"/>
      <c r="E15" s="12"/>
      <c r="F15" s="146"/>
      <c r="G15" s="49"/>
      <c r="H15" s="49"/>
      <c r="I15" s="12"/>
      <c r="J15" s="12"/>
      <c r="K15" s="69"/>
      <c r="L15" s="1"/>
      <c r="M15" s="12"/>
      <c r="N15" s="12"/>
    </row>
    <row r="16" spans="1:23" customFormat="1" ht="3.75" customHeight="1" x14ac:dyDescent="0.25">
      <c r="A16" s="1"/>
      <c r="B16" s="75"/>
      <c r="F16" s="142"/>
      <c r="G16" s="49"/>
      <c r="H16" s="49"/>
      <c r="J16" s="142"/>
      <c r="K16" s="69"/>
      <c r="L16" s="1"/>
    </row>
    <row r="17" spans="1:12" customFormat="1" ht="15.75" customHeight="1" x14ac:dyDescent="0.25">
      <c r="A17" s="1"/>
      <c r="B17" s="143" t="s">
        <v>8</v>
      </c>
      <c r="C17" s="47"/>
      <c r="D17" s="12"/>
      <c r="E17" s="12"/>
      <c r="F17" s="12"/>
      <c r="G17" s="49"/>
      <c r="H17" s="49"/>
      <c r="I17" s="12"/>
      <c r="K17" s="71" t="s">
        <v>9</v>
      </c>
      <c r="L17" s="1"/>
    </row>
    <row r="18" spans="1:12" customFormat="1" ht="3.75" customHeight="1" x14ac:dyDescent="0.25">
      <c r="A18" s="1"/>
      <c r="B18" s="75"/>
      <c r="D18" s="12"/>
      <c r="E18" s="12"/>
      <c r="F18" s="12"/>
      <c r="G18" s="50"/>
      <c r="H18" s="50"/>
      <c r="I18" s="142"/>
      <c r="K18" s="69"/>
      <c r="L18" s="1"/>
    </row>
    <row r="19" spans="1:12" customFormat="1" x14ac:dyDescent="0.25">
      <c r="A19" s="1"/>
      <c r="B19" s="143" t="s">
        <v>10</v>
      </c>
      <c r="C19" s="47"/>
      <c r="D19" s="12"/>
      <c r="E19" s="12"/>
      <c r="F19" s="12"/>
      <c r="G19" s="50"/>
      <c r="H19" s="50"/>
      <c r="I19" s="48"/>
      <c r="J19" s="48"/>
      <c r="K19" s="147"/>
      <c r="L19" s="1"/>
    </row>
    <row r="20" spans="1:12" customFormat="1" ht="3.75" customHeight="1" thickBot="1" x14ac:dyDescent="0.3">
      <c r="A20" s="1"/>
      <c r="B20" s="75"/>
      <c r="F20" s="142"/>
      <c r="J20" s="142"/>
      <c r="K20" s="69"/>
      <c r="L20" s="1"/>
    </row>
    <row r="21" spans="1:12" ht="28.5" customHeight="1" thickBot="1" x14ac:dyDescent="0.3">
      <c r="B21" s="9"/>
      <c r="C21" s="25"/>
      <c r="D21" s="24"/>
      <c r="E21" s="24"/>
      <c r="F21" s="24"/>
      <c r="G21" s="193" t="s">
        <v>91</v>
      </c>
      <c r="H21" s="193"/>
      <c r="I21" s="79" t="s">
        <v>92</v>
      </c>
      <c r="J21" s="10"/>
      <c r="K21" s="80" t="s">
        <v>93</v>
      </c>
      <c r="L21" s="1"/>
    </row>
    <row r="22" spans="1:12" ht="15" customHeight="1" thickBot="1" x14ac:dyDescent="0.3">
      <c r="A22" s="70"/>
      <c r="B22" s="235" t="s">
        <v>94</v>
      </c>
      <c r="C22" s="236"/>
      <c r="D22" s="113"/>
      <c r="E22" s="113"/>
      <c r="F22" s="113"/>
      <c r="G22" s="113"/>
      <c r="H22" s="114"/>
      <c r="I22" s="115"/>
      <c r="J22" s="115"/>
      <c r="K22" s="116"/>
      <c r="L22" s="1"/>
    </row>
    <row r="23" spans="1:12" customFormat="1" ht="5.0999999999999996" customHeight="1" thickBot="1" x14ac:dyDescent="0.3">
      <c r="A23" s="71"/>
      <c r="B23" s="61"/>
      <c r="C23" s="61"/>
      <c r="D23" s="61"/>
      <c r="E23" s="61"/>
      <c r="F23" s="61"/>
      <c r="G23" s="61"/>
      <c r="H23" s="61"/>
      <c r="I23" s="26"/>
      <c r="J23" s="26"/>
      <c r="K23" s="65"/>
      <c r="L23" s="1"/>
    </row>
    <row r="24" spans="1:12" ht="14.45" customHeight="1" thickBot="1" x14ac:dyDescent="0.3">
      <c r="A24" s="70" t="s">
        <v>280</v>
      </c>
      <c r="B24" s="227" t="s">
        <v>289</v>
      </c>
      <c r="C24" s="227"/>
      <c r="D24" s="227"/>
      <c r="E24" s="227"/>
      <c r="F24" s="100" t="s">
        <v>169</v>
      </c>
      <c r="G24" s="31"/>
      <c r="H24" s="62" t="s">
        <v>95</v>
      </c>
      <c r="I24" s="35"/>
      <c r="J24" s="33" t="s">
        <v>96</v>
      </c>
      <c r="K24" s="66">
        <v>15</v>
      </c>
      <c r="L24" s="8" t="s">
        <v>97</v>
      </c>
    </row>
    <row r="25" spans="1:12" ht="67.5" customHeight="1" x14ac:dyDescent="0.25">
      <c r="A25" s="70"/>
      <c r="B25" s="228" t="s">
        <v>147</v>
      </c>
      <c r="C25" s="228"/>
      <c r="D25" s="228"/>
      <c r="E25" s="228"/>
      <c r="F25" s="228"/>
      <c r="G25" s="51"/>
      <c r="H25" s="62"/>
      <c r="I25" s="53"/>
      <c r="J25" s="52"/>
      <c r="K25" s="67"/>
    </row>
    <row r="26" spans="1:12" customFormat="1" ht="3.75" customHeight="1" thickBot="1" x14ac:dyDescent="0.3">
      <c r="A26" s="71"/>
      <c r="B26" s="60"/>
      <c r="C26" s="60"/>
      <c r="D26" s="60"/>
      <c r="E26" s="60"/>
      <c r="F26" s="60"/>
      <c r="G26" s="60"/>
      <c r="H26" s="60"/>
      <c r="I26" s="60"/>
      <c r="J26" s="60"/>
      <c r="K26" s="68"/>
      <c r="L26" s="1"/>
    </row>
    <row r="27" spans="1:12" ht="14.45" customHeight="1" thickBot="1" x14ac:dyDescent="0.3">
      <c r="A27" s="70" t="s">
        <v>280</v>
      </c>
      <c r="B27" s="227" t="s">
        <v>290</v>
      </c>
      <c r="C27" s="227"/>
      <c r="D27" s="227"/>
      <c r="E27" s="227"/>
      <c r="F27" s="100" t="s">
        <v>169</v>
      </c>
      <c r="G27" s="34"/>
      <c r="H27" s="63" t="s">
        <v>99</v>
      </c>
      <c r="I27" s="35"/>
      <c r="J27" s="33" t="s">
        <v>96</v>
      </c>
      <c r="K27" s="66">
        <v>15</v>
      </c>
      <c r="L27" s="8" t="s">
        <v>100</v>
      </c>
    </row>
    <row r="28" spans="1:12" ht="66" customHeight="1" x14ac:dyDescent="0.25">
      <c r="A28" s="70"/>
      <c r="B28" s="228" t="s">
        <v>148</v>
      </c>
      <c r="C28" s="228"/>
      <c r="D28" s="228"/>
      <c r="E28" s="228"/>
      <c r="F28" s="228"/>
      <c r="G28" s="54"/>
      <c r="H28" s="63"/>
      <c r="I28" s="53"/>
      <c r="J28" s="52"/>
      <c r="K28" s="67"/>
    </row>
    <row r="29" spans="1:12" customFormat="1" ht="3.75" customHeight="1" thickBot="1" x14ac:dyDescent="0.3">
      <c r="A29" s="71"/>
      <c r="B29" s="60"/>
      <c r="C29" s="60"/>
      <c r="D29" s="60"/>
      <c r="E29" s="60"/>
      <c r="F29" s="60"/>
      <c r="G29" s="60"/>
      <c r="H29" s="60"/>
      <c r="I29" s="60"/>
      <c r="J29" s="60"/>
      <c r="K29" s="68"/>
      <c r="L29" s="8"/>
    </row>
    <row r="30" spans="1:12" ht="14.45" customHeight="1" thickBot="1" x14ac:dyDescent="0.3">
      <c r="A30" s="70" t="s">
        <v>280</v>
      </c>
      <c r="B30" s="227" t="s">
        <v>291</v>
      </c>
      <c r="C30" s="227"/>
      <c r="D30" s="227"/>
      <c r="E30" s="227"/>
      <c r="F30" s="100" t="s">
        <v>169</v>
      </c>
      <c r="G30" s="34"/>
      <c r="H30" s="63" t="s">
        <v>99</v>
      </c>
      <c r="I30" s="35"/>
      <c r="J30" s="36" t="s">
        <v>96</v>
      </c>
      <c r="K30" s="66">
        <v>10</v>
      </c>
      <c r="L30" s="1" t="s">
        <v>101</v>
      </c>
    </row>
    <row r="31" spans="1:12" ht="52.5" customHeight="1" x14ac:dyDescent="0.25">
      <c r="A31" s="70"/>
      <c r="B31" s="228" t="s">
        <v>149</v>
      </c>
      <c r="C31" s="237"/>
      <c r="D31" s="237"/>
      <c r="E31" s="237"/>
      <c r="F31" s="237"/>
      <c r="G31" s="54"/>
      <c r="H31" s="63"/>
      <c r="I31" s="55"/>
      <c r="J31" s="56"/>
      <c r="K31" s="66"/>
      <c r="L31" s="1"/>
    </row>
    <row r="32" spans="1:12" customFormat="1" ht="3.75" customHeight="1" thickBot="1" x14ac:dyDescent="0.3">
      <c r="A32" s="71"/>
      <c r="B32" s="60"/>
      <c r="C32" s="60"/>
      <c r="D32" s="60"/>
      <c r="E32" s="60"/>
      <c r="F32" s="60"/>
      <c r="G32" s="60"/>
      <c r="H32" s="60"/>
      <c r="I32" s="60"/>
      <c r="J32" s="60"/>
      <c r="K32" s="68"/>
      <c r="L32" s="8"/>
    </row>
    <row r="33" spans="1:12" ht="14.45" customHeight="1" thickBot="1" x14ac:dyDescent="0.3">
      <c r="A33" s="70" t="s">
        <v>280</v>
      </c>
      <c r="B33" s="227" t="s">
        <v>292</v>
      </c>
      <c r="C33" s="227"/>
      <c r="D33" s="227"/>
      <c r="E33" s="227"/>
      <c r="F33" s="100" t="s">
        <v>169</v>
      </c>
      <c r="G33" s="34"/>
      <c r="H33" s="63" t="s">
        <v>99</v>
      </c>
      <c r="I33" s="35"/>
      <c r="J33" s="36" t="s">
        <v>96</v>
      </c>
      <c r="K33" s="66">
        <v>10</v>
      </c>
      <c r="L33" s="1" t="s">
        <v>102</v>
      </c>
    </row>
    <row r="34" spans="1:12" ht="51.75" customHeight="1" x14ac:dyDescent="0.25">
      <c r="A34" s="70"/>
      <c r="B34" s="228" t="s">
        <v>150</v>
      </c>
      <c r="C34" s="228"/>
      <c r="D34" s="228"/>
      <c r="E34" s="228"/>
      <c r="F34" s="228"/>
      <c r="G34" s="54"/>
      <c r="H34" s="63"/>
      <c r="I34" s="55"/>
      <c r="J34" s="56"/>
      <c r="K34" s="67"/>
      <c r="L34" s="1"/>
    </row>
    <row r="35" spans="1:12" customFormat="1" ht="3.75" customHeight="1" thickBot="1" x14ac:dyDescent="0.3">
      <c r="A35" s="71"/>
      <c r="K35" s="69"/>
      <c r="L35" s="8"/>
    </row>
    <row r="36" spans="1:12" customFormat="1" ht="15" customHeight="1" thickBot="1" x14ac:dyDescent="0.3">
      <c r="A36" s="1"/>
      <c r="B36" s="215" t="s">
        <v>103</v>
      </c>
      <c r="C36" s="216"/>
      <c r="D36" s="216"/>
      <c r="E36" s="216"/>
      <c r="F36" s="216"/>
      <c r="G36" s="38"/>
      <c r="H36" s="38"/>
      <c r="I36" s="112">
        <f>SUM(I24,I27,I30,I33)</f>
        <v>0</v>
      </c>
      <c r="J36" s="37" t="s">
        <v>96</v>
      </c>
      <c r="K36" s="39">
        <f>SUM(K24:K34)</f>
        <v>50</v>
      </c>
      <c r="L36" s="1"/>
    </row>
    <row r="37" spans="1:12" customFormat="1" ht="6" customHeight="1" thickBot="1" x14ac:dyDescent="0.3">
      <c r="A37" s="1"/>
      <c r="B37" s="81"/>
      <c r="C37" s="81"/>
      <c r="D37" s="81"/>
      <c r="E37" s="81"/>
      <c r="F37" s="81"/>
      <c r="G37" s="82"/>
      <c r="H37" s="82"/>
      <c r="I37" s="83"/>
      <c r="J37" s="81"/>
      <c r="K37" s="81"/>
      <c r="L37" s="1"/>
    </row>
    <row r="38" spans="1:12" ht="15" customHeight="1" thickBot="1" x14ac:dyDescent="0.3">
      <c r="A38" s="70"/>
      <c r="B38" s="207" t="s">
        <v>151</v>
      </c>
      <c r="C38" s="208"/>
      <c r="D38" s="208"/>
      <c r="E38" s="208"/>
      <c r="F38" s="208"/>
      <c r="G38" s="208"/>
      <c r="H38" s="208"/>
      <c r="I38" s="115"/>
      <c r="J38" s="115"/>
      <c r="K38" s="116"/>
    </row>
    <row r="39" spans="1:12" customFormat="1" ht="3.75" customHeight="1" thickBot="1" x14ac:dyDescent="0.3">
      <c r="A39" s="71"/>
      <c r="C39" s="40"/>
      <c r="D39" s="40"/>
      <c r="E39" s="40"/>
      <c r="F39" s="40"/>
      <c r="G39" s="40"/>
      <c r="H39" s="40"/>
      <c r="K39" s="69"/>
      <c r="L39" s="1"/>
    </row>
    <row r="40" spans="1:12" ht="14.45" customHeight="1" thickBot="1" x14ac:dyDescent="0.3">
      <c r="A40" s="70" t="s">
        <v>50</v>
      </c>
      <c r="B40" s="242" t="s">
        <v>293</v>
      </c>
      <c r="C40" s="242"/>
      <c r="D40" s="242"/>
      <c r="E40" s="242"/>
      <c r="F40" s="100" t="s">
        <v>169</v>
      </c>
      <c r="G40" s="106"/>
      <c r="H40" s="40" t="s">
        <v>99</v>
      </c>
      <c r="I40" s="35"/>
      <c r="J40" s="36" t="s">
        <v>96</v>
      </c>
      <c r="K40" s="67">
        <v>5</v>
      </c>
      <c r="L40" s="8" t="s">
        <v>104</v>
      </c>
    </row>
    <row r="41" spans="1:12" ht="52.5" customHeight="1" x14ac:dyDescent="0.25">
      <c r="A41" s="70"/>
      <c r="B41" s="217" t="s">
        <v>153</v>
      </c>
      <c r="C41" s="212"/>
      <c r="D41" s="212"/>
      <c r="E41" s="212"/>
      <c r="F41" s="212"/>
      <c r="G41" s="57"/>
      <c r="H41" s="40"/>
      <c r="I41" s="53"/>
      <c r="J41" s="56"/>
      <c r="K41" s="67"/>
    </row>
    <row r="42" spans="1:12" customFormat="1" ht="3.75" customHeight="1" thickBot="1" x14ac:dyDescent="0.3">
      <c r="A42" s="71"/>
      <c r="B42" s="60"/>
      <c r="C42" s="60"/>
      <c r="D42" s="60"/>
      <c r="E42" s="60"/>
      <c r="F42" s="60"/>
      <c r="G42" s="60"/>
      <c r="H42" s="60"/>
      <c r="I42" s="60"/>
      <c r="J42" s="60"/>
      <c r="K42" s="68"/>
      <c r="L42" s="1"/>
    </row>
    <row r="43" spans="1:12" ht="14.45" customHeight="1" thickBot="1" x14ac:dyDescent="0.3">
      <c r="A43" s="70" t="s">
        <v>280</v>
      </c>
      <c r="B43" s="227" t="s">
        <v>294</v>
      </c>
      <c r="C43" s="227"/>
      <c r="D43" s="227"/>
      <c r="E43" s="227"/>
      <c r="F43" s="100" t="s">
        <v>169</v>
      </c>
      <c r="G43" s="106"/>
      <c r="H43" s="40" t="s">
        <v>99</v>
      </c>
      <c r="I43" s="35"/>
      <c r="J43" s="36" t="s">
        <v>96</v>
      </c>
      <c r="K43" s="67">
        <v>5</v>
      </c>
      <c r="L43" s="8" t="s">
        <v>105</v>
      </c>
    </row>
    <row r="44" spans="1:12" ht="51.75" customHeight="1" x14ac:dyDescent="0.25">
      <c r="A44" s="70"/>
      <c r="B44" s="217" t="s">
        <v>153</v>
      </c>
      <c r="C44" s="212"/>
      <c r="D44" s="212"/>
      <c r="E44" s="212"/>
      <c r="F44" s="212"/>
      <c r="G44" s="57"/>
      <c r="H44" s="40"/>
      <c r="I44" s="53"/>
      <c r="J44" s="56"/>
      <c r="K44" s="67"/>
    </row>
    <row r="45" spans="1:12" customFormat="1" ht="3.75" customHeight="1" thickBot="1" x14ac:dyDescent="0.3">
      <c r="A45" s="71"/>
      <c r="B45" s="60"/>
      <c r="C45" s="72"/>
      <c r="D45" s="72"/>
      <c r="E45" s="72"/>
      <c r="F45" s="72"/>
      <c r="G45" s="72"/>
      <c r="H45" s="72"/>
      <c r="I45" s="60"/>
      <c r="J45" s="60"/>
      <c r="K45" s="68"/>
      <c r="L45" s="1"/>
    </row>
    <row r="46" spans="1:12" ht="14.45" customHeight="1" thickBot="1" x14ac:dyDescent="0.3">
      <c r="A46" s="70" t="s">
        <v>280</v>
      </c>
      <c r="B46" s="227" t="s">
        <v>295</v>
      </c>
      <c r="C46" s="227"/>
      <c r="D46" s="227"/>
      <c r="E46" s="227"/>
      <c r="F46" s="100" t="s">
        <v>169</v>
      </c>
      <c r="G46" s="106"/>
      <c r="H46" s="40" t="s">
        <v>99</v>
      </c>
      <c r="I46" s="35"/>
      <c r="J46" s="36" t="s">
        <v>96</v>
      </c>
      <c r="K46" s="67">
        <v>5</v>
      </c>
      <c r="L46" s="8" t="s">
        <v>106</v>
      </c>
    </row>
    <row r="47" spans="1:12" ht="52.5" customHeight="1" x14ac:dyDescent="0.25">
      <c r="A47" s="70"/>
      <c r="B47" s="217" t="s">
        <v>153</v>
      </c>
      <c r="C47" s="212"/>
      <c r="D47" s="212"/>
      <c r="E47" s="212"/>
      <c r="F47" s="212"/>
      <c r="G47" s="57"/>
      <c r="H47" s="40"/>
      <c r="I47" s="53"/>
      <c r="J47" s="56"/>
      <c r="K47" s="67"/>
    </row>
    <row r="48" spans="1:12" customFormat="1" ht="3.75" customHeight="1" thickBot="1" x14ac:dyDescent="0.3">
      <c r="A48" s="71"/>
      <c r="C48" s="40"/>
      <c r="D48" s="40"/>
      <c r="E48" s="40"/>
      <c r="F48" s="40"/>
      <c r="G48" s="40"/>
      <c r="H48" s="40"/>
      <c r="K48" s="74"/>
      <c r="L48" s="1"/>
    </row>
    <row r="49" spans="1:12" customFormat="1" ht="15" customHeight="1" thickBot="1" x14ac:dyDescent="0.3">
      <c r="A49" s="1"/>
      <c r="B49" s="215" t="s">
        <v>152</v>
      </c>
      <c r="C49" s="216"/>
      <c r="D49" s="216"/>
      <c r="E49" s="216"/>
      <c r="F49" s="216"/>
      <c r="G49" s="38"/>
      <c r="H49" s="38"/>
      <c r="I49" s="112">
        <f ca="1">SUBTOTAL(109,OFFSET(RENEWALSection1_Score,4,0):OFFSET(RENEWALSection2_Score,-1,0))</f>
        <v>0</v>
      </c>
      <c r="J49" s="37" t="s">
        <v>96</v>
      </c>
      <c r="K49" s="39">
        <f>SUM(K40:K47)</f>
        <v>15</v>
      </c>
      <c r="L49" s="1"/>
    </row>
    <row r="50" spans="1:12" customFormat="1" ht="6" customHeight="1" thickBot="1" x14ac:dyDescent="0.3">
      <c r="A50" s="1"/>
      <c r="B50" s="73"/>
      <c r="C50" s="73"/>
      <c r="D50" s="73"/>
      <c r="E50" s="73"/>
      <c r="F50" s="73"/>
      <c r="G50" s="73"/>
      <c r="H50" s="73"/>
      <c r="I50" s="73"/>
      <c r="J50" s="73"/>
      <c r="K50" s="73"/>
      <c r="L50" s="1"/>
    </row>
    <row r="51" spans="1:12" ht="15" customHeight="1" thickBot="1" x14ac:dyDescent="0.3">
      <c r="A51" s="70"/>
      <c r="B51" s="207" t="s">
        <v>107</v>
      </c>
      <c r="C51" s="208"/>
      <c r="D51" s="113"/>
      <c r="E51" s="113"/>
      <c r="F51" s="113"/>
      <c r="G51" s="113"/>
      <c r="H51" s="117"/>
      <c r="I51" s="115"/>
      <c r="J51" s="115"/>
      <c r="K51" s="116"/>
    </row>
    <row r="52" spans="1:12" customFormat="1" ht="3.75" customHeight="1" thickBot="1" x14ac:dyDescent="0.3">
      <c r="A52" s="71"/>
      <c r="K52" s="69"/>
      <c r="L52" s="1"/>
    </row>
    <row r="53" spans="1:12" ht="14.45" customHeight="1" thickBot="1" x14ac:dyDescent="0.3">
      <c r="A53" s="70" t="s">
        <v>280</v>
      </c>
      <c r="B53" s="210" t="s">
        <v>296</v>
      </c>
      <c r="C53" s="243"/>
      <c r="D53" s="243"/>
      <c r="E53" s="243"/>
      <c r="F53" s="100" t="s">
        <v>169</v>
      </c>
      <c r="G53" s="106"/>
      <c r="H53" s="40" t="s">
        <v>230</v>
      </c>
      <c r="I53" s="35"/>
      <c r="J53" s="36" t="s">
        <v>96</v>
      </c>
      <c r="K53" s="67">
        <v>10</v>
      </c>
      <c r="L53" s="1" t="s">
        <v>108</v>
      </c>
    </row>
    <row r="54" spans="1:12" ht="108.75" customHeight="1" thickBot="1" x14ac:dyDescent="0.3">
      <c r="A54" s="70"/>
      <c r="B54" s="217" t="s">
        <v>166</v>
      </c>
      <c r="C54" s="212"/>
      <c r="D54" s="212"/>
      <c r="E54" s="212"/>
      <c r="F54" s="212"/>
      <c r="G54" s="57"/>
      <c r="H54" s="40"/>
      <c r="I54" s="53"/>
      <c r="J54" s="56"/>
      <c r="K54" s="67"/>
      <c r="L54" s="1"/>
    </row>
    <row r="55" spans="1:12" customFormat="1" ht="15" customHeight="1" thickBot="1" x14ac:dyDescent="0.3">
      <c r="A55" s="1"/>
      <c r="B55" s="215" t="s">
        <v>109</v>
      </c>
      <c r="C55" s="216"/>
      <c r="D55" s="216"/>
      <c r="E55" s="216"/>
      <c r="F55" s="216"/>
      <c r="G55" s="38"/>
      <c r="H55" s="38"/>
      <c r="I55" s="112">
        <f ca="1">SUBTOTAL(109,OFFSET(RENEWALSection2_Score,4,0):OFFSET(RENEWALSection3_Score,-1,0))</f>
        <v>0</v>
      </c>
      <c r="J55" s="37" t="s">
        <v>96</v>
      </c>
      <c r="K55" s="39">
        <f>SUM(K53)</f>
        <v>10</v>
      </c>
      <c r="L55" s="1"/>
    </row>
    <row r="56" spans="1:12" customFormat="1" ht="6" customHeight="1" thickBot="1" x14ac:dyDescent="0.3">
      <c r="A56" s="1"/>
      <c r="L56" s="1"/>
    </row>
    <row r="57" spans="1:12" ht="15" customHeight="1" thickBot="1" x14ac:dyDescent="0.3">
      <c r="B57" s="207" t="s">
        <v>110</v>
      </c>
      <c r="C57" s="208"/>
      <c r="D57" s="113"/>
      <c r="E57" s="113"/>
      <c r="F57" s="113"/>
      <c r="G57" s="113"/>
      <c r="H57" s="117"/>
      <c r="I57" s="115"/>
      <c r="J57" s="115"/>
      <c r="K57" s="116"/>
    </row>
    <row r="58" spans="1:12" customFormat="1" ht="3.75" customHeight="1" thickBot="1" x14ac:dyDescent="0.3">
      <c r="A58" s="1"/>
      <c r="B58" s="75"/>
      <c r="K58" s="69"/>
      <c r="L58" s="1"/>
    </row>
    <row r="59" spans="1:12" ht="14.45" customHeight="1" thickBot="1" x14ac:dyDescent="0.3">
      <c r="A59" s="8" t="s">
        <v>280</v>
      </c>
      <c r="B59" s="209" t="s">
        <v>220</v>
      </c>
      <c r="C59" s="210"/>
      <c r="D59" s="210"/>
      <c r="E59" s="210"/>
      <c r="F59" s="64" t="s">
        <v>170</v>
      </c>
      <c r="G59" s="106"/>
      <c r="H59" s="40" t="s">
        <v>231</v>
      </c>
      <c r="I59" s="35"/>
      <c r="J59" s="36" t="s">
        <v>96</v>
      </c>
      <c r="K59" s="67">
        <v>5</v>
      </c>
      <c r="L59" s="1" t="s">
        <v>111</v>
      </c>
    </row>
    <row r="60" spans="1:12" ht="15.75" customHeight="1" x14ac:dyDescent="0.25">
      <c r="B60" s="219" t="s">
        <v>154</v>
      </c>
      <c r="C60" s="220"/>
      <c r="D60" s="220"/>
      <c r="E60" s="220"/>
      <c r="F60" s="220"/>
      <c r="G60" s="76"/>
      <c r="H60" s="77"/>
      <c r="I60" s="58"/>
      <c r="J60" s="59"/>
      <c r="K60" s="78"/>
      <c r="L60" s="1"/>
    </row>
    <row r="61" spans="1:12" customFormat="1" ht="3.75" customHeight="1" thickBot="1" x14ac:dyDescent="0.3">
      <c r="A61" s="1"/>
      <c r="B61" s="75"/>
      <c r="C61" s="40"/>
      <c r="D61" s="40"/>
      <c r="E61" s="40"/>
      <c r="F61" s="40"/>
      <c r="G61" s="40"/>
      <c r="H61" s="40"/>
      <c r="K61" s="69"/>
      <c r="L61" s="1"/>
    </row>
    <row r="62" spans="1:12" customFormat="1" ht="14.45" customHeight="1" thickBot="1" x14ac:dyDescent="0.3">
      <c r="A62" s="8" t="s">
        <v>280</v>
      </c>
      <c r="B62" s="209" t="s">
        <v>297</v>
      </c>
      <c r="C62" s="210"/>
      <c r="D62" s="210"/>
      <c r="E62" s="210"/>
      <c r="F62" s="64" t="s">
        <v>170</v>
      </c>
      <c r="G62" s="106"/>
      <c r="H62" s="40" t="s">
        <v>231</v>
      </c>
      <c r="I62" s="35"/>
      <c r="J62" s="36" t="s">
        <v>96</v>
      </c>
      <c r="K62" s="67">
        <v>5</v>
      </c>
      <c r="L62" s="1" t="s">
        <v>112</v>
      </c>
    </row>
    <row r="63" spans="1:12" customFormat="1" ht="15.75" customHeight="1" x14ac:dyDescent="0.25">
      <c r="A63" s="8"/>
      <c r="B63" s="219" t="s">
        <v>154</v>
      </c>
      <c r="C63" s="220"/>
      <c r="D63" s="220"/>
      <c r="E63" s="220"/>
      <c r="F63" s="220"/>
      <c r="G63" s="76"/>
      <c r="H63" s="77"/>
      <c r="I63" s="58"/>
      <c r="J63" s="59"/>
      <c r="K63" s="78"/>
      <c r="L63" s="1"/>
    </row>
    <row r="64" spans="1:12" customFormat="1" ht="3.75" customHeight="1" thickBot="1" x14ac:dyDescent="0.3">
      <c r="A64" s="1"/>
      <c r="B64" s="75"/>
      <c r="C64" s="40"/>
      <c r="D64" s="40"/>
      <c r="E64" s="40"/>
      <c r="F64" s="40"/>
      <c r="G64" s="40"/>
      <c r="H64" s="40"/>
      <c r="K64" s="69"/>
      <c r="L64" s="1"/>
    </row>
    <row r="65" spans="1:12" customFormat="1" ht="14.45" customHeight="1" thickBot="1" x14ac:dyDescent="0.3">
      <c r="A65" s="8" t="s">
        <v>280</v>
      </c>
      <c r="B65" s="209" t="s">
        <v>298</v>
      </c>
      <c r="C65" s="210"/>
      <c r="D65" s="210"/>
      <c r="E65" s="210"/>
      <c r="F65" s="64" t="s">
        <v>170</v>
      </c>
      <c r="G65" s="106"/>
      <c r="H65" s="40" t="s">
        <v>231</v>
      </c>
      <c r="I65" s="35"/>
      <c r="J65" s="36" t="s">
        <v>96</v>
      </c>
      <c r="K65" s="67">
        <v>5</v>
      </c>
      <c r="L65" s="1" t="s">
        <v>113</v>
      </c>
    </row>
    <row r="66" spans="1:12" customFormat="1" ht="15.75" customHeight="1" x14ac:dyDescent="0.25">
      <c r="A66" s="8"/>
      <c r="B66" s="219" t="s">
        <v>154</v>
      </c>
      <c r="C66" s="220"/>
      <c r="D66" s="220"/>
      <c r="E66" s="220"/>
      <c r="F66" s="220"/>
      <c r="G66" s="76"/>
      <c r="H66" s="77"/>
      <c r="I66" s="58"/>
      <c r="J66" s="59"/>
      <c r="K66" s="78"/>
      <c r="L66" s="1"/>
    </row>
    <row r="67" spans="1:12" customFormat="1" ht="5.25" customHeight="1" thickBot="1" x14ac:dyDescent="0.3">
      <c r="A67" s="1"/>
      <c r="B67" s="75"/>
      <c r="K67" s="69"/>
      <c r="L67" s="1"/>
    </row>
    <row r="68" spans="1:12" customFormat="1" ht="30.75" customHeight="1" thickBot="1" x14ac:dyDescent="0.3">
      <c r="A68" s="8" t="s">
        <v>280</v>
      </c>
      <c r="B68" s="209" t="s">
        <v>299</v>
      </c>
      <c r="C68" s="210"/>
      <c r="D68" s="210"/>
      <c r="E68" s="210"/>
      <c r="F68" s="64" t="s">
        <v>170</v>
      </c>
      <c r="G68" s="106"/>
      <c r="H68" s="111" t="s">
        <v>231</v>
      </c>
      <c r="I68" s="35"/>
      <c r="J68" s="36" t="s">
        <v>96</v>
      </c>
      <c r="K68" s="66">
        <v>5</v>
      </c>
      <c r="L68" s="1" t="s">
        <v>114</v>
      </c>
    </row>
    <row r="69" spans="1:12" customFormat="1" ht="15.6" customHeight="1" x14ac:dyDescent="0.25">
      <c r="A69" s="8"/>
      <c r="B69" s="219" t="s">
        <v>154</v>
      </c>
      <c r="C69" s="220"/>
      <c r="D69" s="220"/>
      <c r="E69" s="220"/>
      <c r="F69" s="220"/>
      <c r="G69" s="76"/>
      <c r="H69" s="77"/>
      <c r="I69" s="58"/>
      <c r="J69" s="59"/>
      <c r="K69" s="78"/>
      <c r="L69" s="1"/>
    </row>
    <row r="70" spans="1:12" customFormat="1" ht="5.25" customHeight="1" thickBot="1" x14ac:dyDescent="0.3">
      <c r="A70" s="1"/>
      <c r="B70" s="75"/>
      <c r="K70" s="69"/>
      <c r="L70" s="1"/>
    </row>
    <row r="71" spans="1:12" ht="60" customHeight="1" thickBot="1" x14ac:dyDescent="0.3">
      <c r="A71" s="8" t="s">
        <v>280</v>
      </c>
      <c r="B71" s="209" t="s">
        <v>300</v>
      </c>
      <c r="C71" s="210"/>
      <c r="D71" s="210"/>
      <c r="E71" s="210"/>
      <c r="F71" s="64" t="s">
        <v>170</v>
      </c>
      <c r="G71" s="106"/>
      <c r="H71" s="111" t="s">
        <v>231</v>
      </c>
      <c r="I71" s="35"/>
      <c r="J71" s="36" t="s">
        <v>96</v>
      </c>
      <c r="K71" s="66">
        <v>5</v>
      </c>
      <c r="L71" s="1" t="s">
        <v>115</v>
      </c>
    </row>
    <row r="72" spans="1:12" ht="15.75" customHeight="1" x14ac:dyDescent="0.25">
      <c r="B72" s="219" t="s">
        <v>154</v>
      </c>
      <c r="C72" s="220"/>
      <c r="D72" s="220"/>
      <c r="E72" s="220"/>
      <c r="F72" s="220"/>
      <c r="G72" s="76"/>
      <c r="H72" s="77"/>
      <c r="I72" s="58"/>
      <c r="J72" s="59"/>
      <c r="K72" s="78"/>
      <c r="L72" s="1"/>
    </row>
    <row r="73" spans="1:12" customFormat="1" ht="3.75" customHeight="1" thickBot="1" x14ac:dyDescent="0.3">
      <c r="A73" s="1"/>
      <c r="B73" s="75"/>
      <c r="C73" s="40"/>
      <c r="D73" s="40"/>
      <c r="E73" s="40"/>
      <c r="F73" s="40"/>
      <c r="G73" s="40"/>
      <c r="H73" s="40"/>
      <c r="I73" s="23"/>
      <c r="K73" s="69"/>
      <c r="L73" s="1"/>
    </row>
    <row r="74" spans="1:12" customFormat="1" ht="14.45" customHeight="1" thickBot="1" x14ac:dyDescent="0.3">
      <c r="A74" s="8" t="s">
        <v>280</v>
      </c>
      <c r="B74" s="209" t="s">
        <v>301</v>
      </c>
      <c r="C74" s="210"/>
      <c r="D74" s="210"/>
      <c r="E74" s="210"/>
      <c r="F74" s="64" t="s">
        <v>170</v>
      </c>
      <c r="G74" s="106"/>
      <c r="H74" s="111" t="s">
        <v>231</v>
      </c>
      <c r="I74" s="35"/>
      <c r="J74" s="36" t="s">
        <v>96</v>
      </c>
      <c r="K74" s="67">
        <v>5</v>
      </c>
      <c r="L74" s="1" t="s">
        <v>116</v>
      </c>
    </row>
    <row r="75" spans="1:12" customFormat="1" ht="15.75" customHeight="1" x14ac:dyDescent="0.25">
      <c r="A75" s="70"/>
      <c r="B75" s="217" t="s">
        <v>154</v>
      </c>
      <c r="C75" s="212"/>
      <c r="D75" s="212"/>
      <c r="E75" s="212"/>
      <c r="F75" s="212"/>
      <c r="G75" s="57"/>
      <c r="H75" s="40"/>
      <c r="I75" s="53"/>
      <c r="J75" s="56"/>
      <c r="K75" s="67"/>
      <c r="L75" s="1"/>
    </row>
    <row r="76" spans="1:12" customFormat="1" ht="5.25" customHeight="1" thickBot="1" x14ac:dyDescent="0.3">
      <c r="A76" s="1"/>
      <c r="B76" s="75"/>
      <c r="K76" s="69"/>
      <c r="L76" s="1"/>
    </row>
    <row r="77" spans="1:12" customFormat="1" ht="15" customHeight="1" thickBot="1" x14ac:dyDescent="0.3">
      <c r="A77" s="1"/>
      <c r="B77" s="215" t="s">
        <v>117</v>
      </c>
      <c r="C77" s="216"/>
      <c r="D77" s="216"/>
      <c r="E77" s="216"/>
      <c r="F77" s="216"/>
      <c r="G77" s="38"/>
      <c r="H77" s="38"/>
      <c r="I77" s="112">
        <f ca="1">SUBTOTAL(109,OFFSET(RENEWALSection3_Score,4,0):OFFSET(RENEWALSection4_Score,-1,0))</f>
        <v>0</v>
      </c>
      <c r="J77" s="37" t="s">
        <v>96</v>
      </c>
      <c r="K77" s="39">
        <f>SUM(K59:K74)</f>
        <v>30</v>
      </c>
      <c r="L77" s="1"/>
    </row>
    <row r="78" spans="1:12" customFormat="1" ht="6" customHeight="1" thickBot="1" x14ac:dyDescent="0.3">
      <c r="A78" s="1"/>
      <c r="L78" s="1"/>
    </row>
    <row r="79" spans="1:12" customFormat="1" ht="15" customHeight="1" thickBot="1" x14ac:dyDescent="0.3">
      <c r="A79" s="1"/>
      <c r="B79" s="207" t="s">
        <v>155</v>
      </c>
      <c r="C79" s="208"/>
      <c r="D79" s="113"/>
      <c r="E79" s="113"/>
      <c r="F79" s="113"/>
      <c r="G79" s="113"/>
      <c r="H79" s="113"/>
      <c r="I79" s="113"/>
      <c r="J79" s="113"/>
      <c r="K79" s="116"/>
      <c r="L79" s="1"/>
    </row>
    <row r="80" spans="1:12" customFormat="1" ht="3.75" customHeight="1" thickBot="1" x14ac:dyDescent="0.3">
      <c r="A80" s="1"/>
      <c r="B80" s="75"/>
      <c r="K80" s="69"/>
      <c r="L80" s="1"/>
    </row>
    <row r="81" spans="1:12" ht="14.45" customHeight="1" thickBot="1" x14ac:dyDescent="0.3">
      <c r="A81" s="8" t="s">
        <v>280</v>
      </c>
      <c r="B81" s="209" t="s">
        <v>302</v>
      </c>
      <c r="C81" s="210"/>
      <c r="D81" s="210"/>
      <c r="E81" s="210"/>
      <c r="F81" s="100" t="s">
        <v>169</v>
      </c>
      <c r="G81" s="107"/>
      <c r="H81" s="12" t="s">
        <v>232</v>
      </c>
      <c r="I81" s="35"/>
      <c r="J81" s="36" t="s">
        <v>96</v>
      </c>
      <c r="K81" s="67">
        <v>10</v>
      </c>
      <c r="L81" s="1" t="s">
        <v>118</v>
      </c>
    </row>
    <row r="82" spans="1:12" ht="83.25" customHeight="1" x14ac:dyDescent="0.25">
      <c r="B82" s="211" t="s">
        <v>159</v>
      </c>
      <c r="C82" s="212"/>
      <c r="D82" s="212"/>
      <c r="E82" s="212"/>
      <c r="F82" s="212"/>
      <c r="G82" s="84"/>
      <c r="I82" s="53"/>
      <c r="J82" s="56"/>
      <c r="K82" s="67"/>
      <c r="L82" s="1"/>
    </row>
    <row r="83" spans="1:12" customFormat="1" ht="3.75" customHeight="1" thickBot="1" x14ac:dyDescent="0.3">
      <c r="A83" s="1"/>
      <c r="B83" s="95"/>
      <c r="C83" s="60"/>
      <c r="D83" s="60"/>
      <c r="E83" s="60"/>
      <c r="F83" s="60"/>
      <c r="G83" s="60"/>
      <c r="H83" s="60"/>
      <c r="I83" s="60"/>
      <c r="J83" s="60"/>
      <c r="K83" s="68"/>
      <c r="L83" s="1"/>
    </row>
    <row r="84" spans="1:12" ht="14.45" customHeight="1" thickBot="1" x14ac:dyDescent="0.3">
      <c r="A84" s="8" t="s">
        <v>281</v>
      </c>
      <c r="B84" s="209" t="s">
        <v>303</v>
      </c>
      <c r="C84" s="210"/>
      <c r="D84" s="210"/>
      <c r="E84" s="210"/>
      <c r="F84" s="100" t="s">
        <v>169</v>
      </c>
      <c r="G84" s="106"/>
      <c r="H84" s="40" t="s">
        <v>231</v>
      </c>
      <c r="I84" s="35"/>
      <c r="J84" s="36" t="s">
        <v>96</v>
      </c>
      <c r="K84" s="67">
        <v>5</v>
      </c>
      <c r="L84" s="1" t="s">
        <v>119</v>
      </c>
    </row>
    <row r="85" spans="1:12" ht="43.5" customHeight="1" x14ac:dyDescent="0.25">
      <c r="B85" s="218" t="s">
        <v>156</v>
      </c>
      <c r="C85" s="212"/>
      <c r="D85" s="212"/>
      <c r="E85" s="212"/>
      <c r="F85" s="212"/>
      <c r="G85" s="57"/>
      <c r="H85" s="40"/>
      <c r="I85" s="53"/>
      <c r="J85" s="56"/>
      <c r="K85" s="67"/>
      <c r="L85" s="1"/>
    </row>
    <row r="86" spans="1:12" customFormat="1" ht="3.75" customHeight="1" thickBot="1" x14ac:dyDescent="0.3">
      <c r="A86" s="1"/>
      <c r="B86" s="95"/>
      <c r="C86" s="60"/>
      <c r="D86" s="60"/>
      <c r="E86" s="60"/>
      <c r="F86" s="60"/>
      <c r="G86" s="60"/>
      <c r="H86" s="60"/>
      <c r="I86" s="60"/>
      <c r="J86" s="60"/>
      <c r="K86" s="68"/>
      <c r="L86" s="1"/>
    </row>
    <row r="87" spans="1:12" ht="14.45" customHeight="1" thickBot="1" x14ac:dyDescent="0.3">
      <c r="A87" s="8" t="s">
        <v>281</v>
      </c>
      <c r="B87" s="209" t="s">
        <v>304</v>
      </c>
      <c r="C87" s="210"/>
      <c r="D87" s="210"/>
      <c r="E87" s="210"/>
      <c r="F87" s="100" t="s">
        <v>169</v>
      </c>
      <c r="G87" s="106"/>
      <c r="H87" s="40" t="s">
        <v>231</v>
      </c>
      <c r="I87" s="35"/>
      <c r="J87" s="36" t="s">
        <v>96</v>
      </c>
      <c r="K87" s="67">
        <v>5</v>
      </c>
      <c r="L87" s="1" t="s">
        <v>120</v>
      </c>
    </row>
    <row r="88" spans="1:12" ht="15.75" customHeight="1" x14ac:dyDescent="0.25">
      <c r="B88" s="211" t="s">
        <v>157</v>
      </c>
      <c r="C88" s="212"/>
      <c r="D88" s="212"/>
      <c r="E88" s="212"/>
      <c r="F88" s="212"/>
      <c r="G88" s="57"/>
      <c r="H88" s="40"/>
      <c r="I88" s="53"/>
      <c r="J88" s="56"/>
      <c r="K88" s="67"/>
      <c r="L88" s="1"/>
    </row>
    <row r="89" spans="1:12" customFormat="1" ht="3.75" customHeight="1" thickBot="1" x14ac:dyDescent="0.3">
      <c r="A89" s="1"/>
      <c r="B89" s="96"/>
      <c r="C89" s="60"/>
      <c r="D89" s="60"/>
      <c r="E89" s="60"/>
      <c r="F89" s="60"/>
      <c r="G89" s="60"/>
      <c r="H89" s="60"/>
      <c r="I89" s="60"/>
      <c r="J89" s="60"/>
      <c r="K89" s="68">
        <v>0</v>
      </c>
      <c r="L89" s="1"/>
    </row>
    <row r="90" spans="1:12" ht="14.45" customHeight="1" thickBot="1" x14ac:dyDescent="0.3">
      <c r="A90" s="8" t="s">
        <v>281</v>
      </c>
      <c r="B90" s="209" t="s">
        <v>305</v>
      </c>
      <c r="C90" s="210"/>
      <c r="D90" s="210"/>
      <c r="E90" s="210"/>
      <c r="F90" s="100" t="s">
        <v>169</v>
      </c>
      <c r="G90" s="107"/>
      <c r="H90" s="12" t="s">
        <v>99</v>
      </c>
      <c r="I90" s="35"/>
      <c r="J90" s="36" t="s">
        <v>96</v>
      </c>
      <c r="K90" s="67">
        <v>10</v>
      </c>
      <c r="L90" s="1" t="s">
        <v>121</v>
      </c>
    </row>
    <row r="91" spans="1:12" ht="57.75" customHeight="1" x14ac:dyDescent="0.25">
      <c r="B91" s="211" t="s">
        <v>158</v>
      </c>
      <c r="C91" s="212"/>
      <c r="D91" s="212"/>
      <c r="E91" s="212"/>
      <c r="F91" s="212"/>
      <c r="G91" s="84"/>
      <c r="I91" s="55"/>
      <c r="J91" s="56"/>
      <c r="K91" s="67"/>
      <c r="L91" s="1"/>
    </row>
    <row r="92" spans="1:12" customFormat="1" ht="3.75" customHeight="1" thickBot="1" x14ac:dyDescent="0.3">
      <c r="A92" s="1"/>
      <c r="B92" s="96">
        <v>0</v>
      </c>
      <c r="C92" s="60">
        <v>0</v>
      </c>
      <c r="D92" s="60"/>
      <c r="E92" s="60"/>
      <c r="F92" s="60"/>
      <c r="G92" s="60"/>
      <c r="H92" s="60"/>
      <c r="I92" s="60"/>
      <c r="J92" s="60"/>
      <c r="K92" s="68">
        <v>0</v>
      </c>
      <c r="L92" s="1"/>
    </row>
    <row r="93" spans="1:12" ht="14.45" customHeight="1" thickBot="1" x14ac:dyDescent="0.3">
      <c r="A93" s="8" t="s">
        <v>281</v>
      </c>
      <c r="B93" s="209" t="s">
        <v>306</v>
      </c>
      <c r="C93" s="210"/>
      <c r="D93" s="210"/>
      <c r="E93" s="210"/>
      <c r="F93" s="100" t="s">
        <v>169</v>
      </c>
      <c r="G93" s="110"/>
      <c r="H93" s="40" t="s">
        <v>99</v>
      </c>
      <c r="I93" s="35"/>
      <c r="J93" s="36" t="s">
        <v>96</v>
      </c>
      <c r="K93" s="67">
        <v>10</v>
      </c>
      <c r="L93" s="1" t="s">
        <v>122</v>
      </c>
    </row>
    <row r="94" spans="1:12" ht="82.5" customHeight="1" x14ac:dyDescent="0.25">
      <c r="B94" s="211" t="s">
        <v>160</v>
      </c>
      <c r="C94" s="212"/>
      <c r="D94" s="212"/>
      <c r="E94" s="212"/>
      <c r="F94" s="212"/>
      <c r="G94" s="85"/>
      <c r="H94" s="40"/>
      <c r="I94" s="53"/>
      <c r="J94" s="56"/>
      <c r="K94" s="67"/>
      <c r="L94" s="1"/>
    </row>
    <row r="95" spans="1:12" customFormat="1" ht="3.75" customHeight="1" thickBot="1" x14ac:dyDescent="0.3">
      <c r="A95" s="1"/>
      <c r="B95" s="96">
        <v>0</v>
      </c>
      <c r="C95" s="60">
        <v>0</v>
      </c>
      <c r="D95" s="60"/>
      <c r="E95" s="60"/>
      <c r="F95" s="60"/>
      <c r="G95" s="60"/>
      <c r="H95" s="60"/>
      <c r="I95" s="60"/>
      <c r="J95" s="60"/>
      <c r="K95" s="68">
        <v>0</v>
      </c>
      <c r="L95" s="1"/>
    </row>
    <row r="96" spans="1:12" ht="30.75" customHeight="1" thickBot="1" x14ac:dyDescent="0.3">
      <c r="A96" s="8" t="s">
        <v>281</v>
      </c>
      <c r="B96" s="209" t="s">
        <v>307</v>
      </c>
      <c r="C96" s="210"/>
      <c r="D96" s="210"/>
      <c r="E96" s="210"/>
      <c r="F96" s="64" t="s">
        <v>170</v>
      </c>
      <c r="G96" s="106"/>
      <c r="H96" s="17" t="s">
        <v>231</v>
      </c>
      <c r="I96" s="35"/>
      <c r="J96" s="36" t="s">
        <v>96</v>
      </c>
      <c r="K96" s="66">
        <v>5</v>
      </c>
      <c r="L96" s="1" t="s">
        <v>123</v>
      </c>
    </row>
    <row r="97" spans="1:12" ht="29.25" customHeight="1" x14ac:dyDescent="0.25">
      <c r="B97" s="211" t="s">
        <v>167</v>
      </c>
      <c r="C97" s="212"/>
      <c r="D97" s="212"/>
      <c r="E97" s="212"/>
      <c r="F97" s="212"/>
      <c r="G97" s="57"/>
      <c r="H97" s="40"/>
      <c r="I97" s="53"/>
      <c r="J97" s="56"/>
      <c r="K97" s="67"/>
      <c r="L97" s="1"/>
    </row>
    <row r="98" spans="1:12" customFormat="1" ht="3.75" customHeight="1" thickBot="1" x14ac:dyDescent="0.3">
      <c r="A98" s="1"/>
      <c r="B98" s="96">
        <v>0</v>
      </c>
      <c r="C98" s="60">
        <v>0</v>
      </c>
      <c r="D98" s="60"/>
      <c r="E98" s="60"/>
      <c r="F98" s="60"/>
      <c r="G98" s="178"/>
      <c r="H98" s="60"/>
      <c r="I98" s="60"/>
      <c r="J98" s="60"/>
      <c r="K98" s="68">
        <v>0</v>
      </c>
      <c r="L98" s="1"/>
    </row>
    <row r="99" spans="1:12" ht="14.45" customHeight="1" thickBot="1" x14ac:dyDescent="0.3">
      <c r="A99" s="8" t="s">
        <v>281</v>
      </c>
      <c r="B99" s="209" t="s">
        <v>308</v>
      </c>
      <c r="C99" s="210"/>
      <c r="D99" s="210"/>
      <c r="E99" s="210"/>
      <c r="F99" s="64" t="s">
        <v>170</v>
      </c>
      <c r="G99" s="109"/>
      <c r="H99" s="12" t="s">
        <v>231</v>
      </c>
      <c r="I99" s="86"/>
      <c r="J99" s="36" t="s">
        <v>96</v>
      </c>
      <c r="K99" s="66">
        <v>5</v>
      </c>
      <c r="L99" s="1" t="s">
        <v>124</v>
      </c>
    </row>
    <row r="100" spans="1:12" ht="24.75" customHeight="1" x14ac:dyDescent="0.25">
      <c r="B100" s="211" t="s">
        <v>283</v>
      </c>
      <c r="C100" s="212"/>
      <c r="D100" s="212"/>
      <c r="E100" s="212"/>
      <c r="F100" s="212"/>
      <c r="G100" s="57"/>
      <c r="I100" s="53"/>
      <c r="J100" s="87"/>
      <c r="K100" s="94"/>
      <c r="L100" s="1"/>
    </row>
    <row r="101" spans="1:12" customFormat="1" ht="3.75" customHeight="1" thickBot="1" x14ac:dyDescent="0.3">
      <c r="A101" s="1"/>
      <c r="B101" s="96">
        <v>0</v>
      </c>
      <c r="C101" s="60">
        <v>0</v>
      </c>
      <c r="D101" s="60"/>
      <c r="E101" s="60"/>
      <c r="F101" s="60"/>
      <c r="G101" s="60"/>
      <c r="H101" s="60"/>
      <c r="I101" s="60"/>
      <c r="J101" s="60"/>
      <c r="K101" s="68">
        <v>0</v>
      </c>
      <c r="L101" s="1"/>
    </row>
    <row r="102" spans="1:12" ht="30.75" customHeight="1" thickBot="1" x14ac:dyDescent="0.3">
      <c r="A102" s="8" t="s">
        <v>281</v>
      </c>
      <c r="B102" s="209" t="s">
        <v>309</v>
      </c>
      <c r="C102" s="210"/>
      <c r="D102" s="210"/>
      <c r="E102" s="210"/>
      <c r="F102" s="64" t="s">
        <v>170</v>
      </c>
      <c r="G102" s="108"/>
      <c r="H102" s="17" t="s">
        <v>231</v>
      </c>
      <c r="I102" s="86"/>
      <c r="J102" s="36" t="s">
        <v>96</v>
      </c>
      <c r="K102" s="66">
        <v>5</v>
      </c>
      <c r="L102" s="1" t="s">
        <v>125</v>
      </c>
    </row>
    <row r="103" spans="1:12" ht="15.75" customHeight="1" x14ac:dyDescent="0.25">
      <c r="B103" s="211" t="s">
        <v>154</v>
      </c>
      <c r="C103" s="212"/>
      <c r="D103" s="212"/>
      <c r="E103" s="212"/>
      <c r="F103" s="212"/>
      <c r="G103" s="90"/>
      <c r="H103" s="40"/>
      <c r="I103" s="91"/>
      <c r="J103" s="56"/>
      <c r="K103" s="67"/>
      <c r="L103" s="1"/>
    </row>
    <row r="104" spans="1:12" customFormat="1" ht="3.75" customHeight="1" thickBot="1" x14ac:dyDescent="0.3">
      <c r="A104" s="1"/>
      <c r="B104" s="96">
        <v>0</v>
      </c>
      <c r="C104" s="60">
        <v>0</v>
      </c>
      <c r="D104" s="60"/>
      <c r="E104" s="60"/>
      <c r="F104" s="60"/>
      <c r="G104" s="60"/>
      <c r="H104" s="60"/>
      <c r="I104" s="60"/>
      <c r="J104" s="60"/>
      <c r="K104" s="68">
        <v>0</v>
      </c>
      <c r="L104" s="1"/>
    </row>
    <row r="105" spans="1:12" ht="14.45" customHeight="1" thickBot="1" x14ac:dyDescent="0.3">
      <c r="A105" s="8" t="s">
        <v>281</v>
      </c>
      <c r="B105" s="209" t="s">
        <v>313</v>
      </c>
      <c r="C105" s="210"/>
      <c r="D105" s="210"/>
      <c r="E105" s="210"/>
      <c r="F105" s="64" t="s">
        <v>170</v>
      </c>
      <c r="G105" s="106"/>
      <c r="H105" s="40" t="s">
        <v>231</v>
      </c>
      <c r="I105" s="35"/>
      <c r="J105" s="36" t="s">
        <v>96</v>
      </c>
      <c r="K105" s="67">
        <v>5</v>
      </c>
      <c r="L105" s="1" t="s">
        <v>126</v>
      </c>
    </row>
    <row r="106" spans="1:12" ht="16.5" customHeight="1" x14ac:dyDescent="0.25">
      <c r="B106" s="211" t="s">
        <v>161</v>
      </c>
      <c r="C106" s="212"/>
      <c r="D106" s="212"/>
      <c r="E106" s="212"/>
      <c r="F106" s="212"/>
      <c r="G106" s="57"/>
      <c r="H106" s="40"/>
      <c r="I106" s="53"/>
      <c r="J106" s="56"/>
      <c r="K106" s="67"/>
      <c r="L106" s="1"/>
    </row>
    <row r="107" spans="1:12" customFormat="1" ht="3.75" customHeight="1" thickBot="1" x14ac:dyDescent="0.3">
      <c r="A107" s="1"/>
      <c r="B107" s="96">
        <v>0</v>
      </c>
      <c r="C107" s="60">
        <v>0</v>
      </c>
      <c r="D107" s="60"/>
      <c r="E107" s="60"/>
      <c r="F107" s="60"/>
      <c r="G107" s="60"/>
      <c r="H107" s="60"/>
      <c r="I107" s="60"/>
      <c r="J107" s="60"/>
      <c r="K107" s="68">
        <v>0</v>
      </c>
      <c r="L107" s="1"/>
    </row>
    <row r="108" spans="1:12" ht="14.45" customHeight="1" thickBot="1" x14ac:dyDescent="0.3">
      <c r="A108" s="8" t="s">
        <v>281</v>
      </c>
      <c r="B108" s="209" t="s">
        <v>314</v>
      </c>
      <c r="C108" s="210"/>
      <c r="D108" s="210"/>
      <c r="E108" s="210"/>
      <c r="F108" s="64" t="s">
        <v>170</v>
      </c>
      <c r="G108" s="107"/>
      <c r="H108" s="12" t="s">
        <v>231</v>
      </c>
      <c r="I108" s="35"/>
      <c r="J108" s="36" t="s">
        <v>96</v>
      </c>
      <c r="K108" s="67">
        <v>5</v>
      </c>
      <c r="L108" s="1" t="s">
        <v>127</v>
      </c>
    </row>
    <row r="109" spans="1:12" ht="15.75" customHeight="1" x14ac:dyDescent="0.25">
      <c r="B109" s="211" t="s">
        <v>168</v>
      </c>
      <c r="C109" s="212"/>
      <c r="D109" s="212"/>
      <c r="E109" s="212"/>
      <c r="F109" s="212"/>
      <c r="G109" s="84"/>
      <c r="I109" s="55"/>
      <c r="J109" s="56"/>
      <c r="K109" s="67"/>
      <c r="L109" s="1"/>
    </row>
    <row r="110" spans="1:12" customFormat="1" ht="3.75" customHeight="1" thickBot="1" x14ac:dyDescent="0.3">
      <c r="A110" s="1"/>
      <c r="B110" s="96">
        <v>0</v>
      </c>
      <c r="C110" s="60"/>
      <c r="D110" s="60"/>
      <c r="E110" s="60"/>
      <c r="F110" s="60"/>
      <c r="G110" s="60"/>
      <c r="H110" s="60"/>
      <c r="I110" s="60"/>
      <c r="J110" s="60"/>
      <c r="K110" s="68">
        <v>0</v>
      </c>
      <c r="L110" s="1"/>
    </row>
    <row r="111" spans="1:12" ht="14.45" customHeight="1" thickBot="1" x14ac:dyDescent="0.3">
      <c r="A111" s="8" t="s">
        <v>281</v>
      </c>
      <c r="B111" s="209" t="s">
        <v>315</v>
      </c>
      <c r="C111" s="210"/>
      <c r="D111" s="210"/>
      <c r="E111" s="210"/>
      <c r="F111" s="100" t="s">
        <v>169</v>
      </c>
      <c r="G111" s="179" t="s">
        <v>98</v>
      </c>
      <c r="H111" s="40"/>
      <c r="I111" s="35"/>
      <c r="J111" s="36" t="s">
        <v>96</v>
      </c>
      <c r="K111" s="67">
        <v>20</v>
      </c>
      <c r="L111" s="1" t="s">
        <v>128</v>
      </c>
    </row>
    <row r="112" spans="1:12" ht="15.75" customHeight="1" x14ac:dyDescent="0.25">
      <c r="B112" s="211" t="s">
        <v>162</v>
      </c>
      <c r="C112" s="212"/>
      <c r="D112" s="212"/>
      <c r="E112" s="212"/>
      <c r="F112" s="212"/>
      <c r="G112" s="57"/>
      <c r="H112" s="40"/>
      <c r="I112" s="92"/>
      <c r="J112" s="56"/>
      <c r="K112" s="67"/>
      <c r="L112" s="1"/>
    </row>
    <row r="113" spans="1:12" customFormat="1" ht="3.75" customHeight="1" thickBot="1" x14ac:dyDescent="0.3">
      <c r="A113" s="1"/>
      <c r="B113" s="96">
        <v>0</v>
      </c>
      <c r="C113" s="60">
        <v>0</v>
      </c>
      <c r="D113" s="60"/>
      <c r="E113" s="60"/>
      <c r="F113" s="60"/>
      <c r="G113" s="60"/>
      <c r="H113" s="60"/>
      <c r="I113" s="60"/>
      <c r="J113" s="60"/>
      <c r="K113" s="68">
        <v>0</v>
      </c>
      <c r="L113" s="1"/>
    </row>
    <row r="114" spans="1:12" ht="14.45" customHeight="1" thickBot="1" x14ac:dyDescent="0.3">
      <c r="A114" s="8" t="s">
        <v>281</v>
      </c>
      <c r="B114" s="209" t="s">
        <v>316</v>
      </c>
      <c r="C114" s="210"/>
      <c r="D114" s="210"/>
      <c r="E114" s="210"/>
      <c r="F114" s="64" t="s">
        <v>170</v>
      </c>
      <c r="G114" s="179" t="s">
        <v>98</v>
      </c>
      <c r="H114" s="40"/>
      <c r="I114" s="35"/>
      <c r="J114" s="36" t="s">
        <v>96</v>
      </c>
      <c r="K114" s="67">
        <v>10</v>
      </c>
      <c r="L114" s="1" t="s">
        <v>129</v>
      </c>
    </row>
    <row r="115" spans="1:12" ht="15.75" customHeight="1" x14ac:dyDescent="0.25">
      <c r="B115" s="211" t="s">
        <v>154</v>
      </c>
      <c r="C115" s="212"/>
      <c r="D115" s="212"/>
      <c r="E115" s="212"/>
      <c r="F115" s="212"/>
      <c r="G115" s="57"/>
      <c r="H115" s="40"/>
      <c r="I115" s="92"/>
      <c r="J115" s="56"/>
      <c r="K115" s="67"/>
      <c r="L115" s="1"/>
    </row>
    <row r="116" spans="1:12" customFormat="1" ht="3.75" customHeight="1" thickBot="1" x14ac:dyDescent="0.3">
      <c r="A116" s="1"/>
      <c r="B116" s="93">
        <v>0</v>
      </c>
      <c r="C116">
        <v>0</v>
      </c>
      <c r="K116" s="69">
        <v>0</v>
      </c>
      <c r="L116" s="1"/>
    </row>
    <row r="117" spans="1:12" customFormat="1" ht="15" customHeight="1" thickBot="1" x14ac:dyDescent="0.3">
      <c r="A117" s="1"/>
      <c r="B117" s="215" t="s">
        <v>163</v>
      </c>
      <c r="C117" s="216"/>
      <c r="D117" s="216"/>
      <c r="E117" s="216"/>
      <c r="F117" s="216"/>
      <c r="G117" s="38"/>
      <c r="H117" s="38"/>
      <c r="I117" s="112">
        <f ca="1">SUBTOTAL(109,OFFSET(RENEWALSection4_Score,4,0):OFFSET(RENEWALSection5_Score,-1,0))</f>
        <v>0</v>
      </c>
      <c r="J117" s="37" t="s">
        <v>96</v>
      </c>
      <c r="K117" s="39">
        <f>SUM(K81:K114)</f>
        <v>95</v>
      </c>
      <c r="L117" s="1"/>
    </row>
    <row r="118" spans="1:12" customFormat="1" ht="3.75" customHeight="1" x14ac:dyDescent="0.25">
      <c r="A118" s="1"/>
      <c r="L118" s="1"/>
    </row>
    <row r="119" spans="1:12" customFormat="1" ht="9.75" customHeight="1" x14ac:dyDescent="0.25">
      <c r="A119" s="1"/>
      <c r="B119" s="44"/>
      <c r="C119" s="44"/>
      <c r="D119" s="44"/>
      <c r="E119" s="44"/>
      <c r="F119" s="44"/>
      <c r="G119" s="44"/>
      <c r="H119" s="44"/>
      <c r="I119" s="44"/>
      <c r="J119" s="44"/>
      <c r="K119" s="44"/>
      <c r="L119" s="1"/>
    </row>
    <row r="120" spans="1:12" customFormat="1" ht="5.25" customHeight="1" thickBot="1" x14ac:dyDescent="0.3">
      <c r="A120" s="1"/>
      <c r="L120" s="1"/>
    </row>
    <row r="121" spans="1:12" ht="15" customHeight="1" thickBot="1" x14ac:dyDescent="0.3">
      <c r="B121" s="215" t="s">
        <v>137</v>
      </c>
      <c r="C121" s="216"/>
      <c r="D121" s="216"/>
      <c r="E121" s="216"/>
      <c r="F121" s="216"/>
      <c r="G121" s="38"/>
      <c r="H121" s="38"/>
      <c r="I121" s="112">
        <f ca="1">SUM(RENEWALSection1_Score,RENEWALSection2_Score,RENEWALSection3_Score,RENEWALSection4_Score,RENEWALSection5_Score)</f>
        <v>0</v>
      </c>
      <c r="J121" s="37" t="s">
        <v>96</v>
      </c>
      <c r="K121" s="39">
        <f>SUM(Section5_MaxScore+Section4_MaxScore+Section3_MaxScore+Section2_MaxScore+Section1_MaxScore)</f>
        <v>200</v>
      </c>
    </row>
    <row r="122" spans="1:12" customFormat="1" ht="5.25" customHeight="1" thickBot="1" x14ac:dyDescent="0.3">
      <c r="A122" s="1"/>
      <c r="L122" s="1"/>
    </row>
    <row r="123" spans="1:12" ht="15" customHeight="1" thickBot="1" x14ac:dyDescent="0.3">
      <c r="B123" s="215" t="s">
        <v>164</v>
      </c>
      <c r="C123" s="216"/>
      <c r="D123" s="216"/>
      <c r="E123" s="216"/>
      <c r="F123" s="216"/>
      <c r="G123" s="38"/>
      <c r="H123" s="38"/>
      <c r="I123" s="112">
        <f ca="1">SUM(RENEWALTotal_Score*100/200)</f>
        <v>0</v>
      </c>
      <c r="J123" s="37" t="s">
        <v>96</v>
      </c>
      <c r="K123" s="39">
        <v>100</v>
      </c>
    </row>
    <row r="124" spans="1:12" ht="6" customHeight="1" thickBot="1" x14ac:dyDescent="0.3"/>
    <row r="125" spans="1:12" ht="15" customHeight="1" thickBot="1" x14ac:dyDescent="0.3">
      <c r="B125" s="207" t="s">
        <v>139</v>
      </c>
      <c r="C125" s="208"/>
      <c r="D125" s="117"/>
      <c r="E125" s="117"/>
      <c r="F125" s="117"/>
      <c r="G125" s="117"/>
      <c r="H125" s="117"/>
      <c r="I125" s="117"/>
      <c r="J125" s="117"/>
      <c r="K125" s="118"/>
    </row>
    <row r="126" spans="1:12" ht="15.75" customHeight="1" thickBot="1" x14ac:dyDescent="0.3">
      <c r="B126" s="97"/>
      <c r="K126" s="98"/>
    </row>
    <row r="127" spans="1:12" ht="15.75" customHeight="1" thickBot="1" x14ac:dyDescent="0.3">
      <c r="B127" s="205" t="s">
        <v>140</v>
      </c>
      <c r="C127" s="206"/>
      <c r="D127" s="206"/>
      <c r="E127" s="45"/>
      <c r="F127" s="45"/>
      <c r="G127" s="45"/>
      <c r="H127" s="45"/>
      <c r="I127" s="45"/>
      <c r="J127" s="221"/>
      <c r="K127" s="222"/>
    </row>
    <row r="128" spans="1:12" customFormat="1" ht="3.75" customHeight="1" thickBot="1" x14ac:dyDescent="0.3">
      <c r="A128" s="1"/>
      <c r="B128" s="75"/>
      <c r="K128" s="69"/>
      <c r="L128" s="1"/>
    </row>
    <row r="129" spans="1:12" ht="15.75" customHeight="1" thickBot="1" x14ac:dyDescent="0.3">
      <c r="B129" s="213" t="s">
        <v>141</v>
      </c>
      <c r="C129" s="214"/>
      <c r="D129" s="214"/>
      <c r="E129" s="45"/>
      <c r="F129" s="45"/>
      <c r="G129" s="45"/>
      <c r="H129" s="45"/>
      <c r="I129" s="45"/>
      <c r="J129" s="229"/>
      <c r="K129" s="230"/>
    </row>
    <row r="130" spans="1:12" customFormat="1" ht="3.75" customHeight="1" thickBot="1" x14ac:dyDescent="0.3">
      <c r="A130" s="1"/>
      <c r="B130" s="75"/>
      <c r="K130" s="69"/>
      <c r="L130" s="1"/>
    </row>
    <row r="131" spans="1:12" ht="15.75" customHeight="1" thickBot="1" x14ac:dyDescent="0.3">
      <c r="B131" s="205" t="s">
        <v>142</v>
      </c>
      <c r="C131" s="206"/>
      <c r="D131" s="206"/>
      <c r="E131" s="45"/>
      <c r="F131" s="45"/>
      <c r="G131" s="45"/>
      <c r="H131" s="45"/>
      <c r="I131" s="45"/>
      <c r="J131" s="229"/>
      <c r="K131" s="230"/>
    </row>
    <row r="132" spans="1:12" customFormat="1" ht="3.75" customHeight="1" thickBot="1" x14ac:dyDescent="0.3">
      <c r="A132" s="1"/>
      <c r="B132" s="75"/>
      <c r="K132" s="69"/>
      <c r="L132" s="1"/>
    </row>
    <row r="133" spans="1:12" ht="15.75" customHeight="1" thickBot="1" x14ac:dyDescent="0.3">
      <c r="B133" s="231" t="s">
        <v>143</v>
      </c>
      <c r="C133" s="232"/>
      <c r="D133" s="232"/>
      <c r="E133" s="232"/>
      <c r="F133" s="232"/>
      <c r="G133" s="232"/>
      <c r="H133" s="45"/>
      <c r="I133" s="45"/>
      <c r="J133" s="233">
        <f>SUM(J127:K131)</f>
        <v>0</v>
      </c>
      <c r="K133" s="234"/>
    </row>
    <row r="134" spans="1:12" ht="15.75" customHeight="1" thickBot="1" x14ac:dyDescent="0.3">
      <c r="B134" s="97"/>
      <c r="K134" s="98"/>
    </row>
    <row r="135" spans="1:12" ht="15.75" customHeight="1" thickBot="1" x14ac:dyDescent="0.3">
      <c r="B135" s="205" t="s">
        <v>144</v>
      </c>
      <c r="C135" s="206"/>
      <c r="D135" s="206"/>
      <c r="E135" s="45"/>
      <c r="F135" s="45"/>
      <c r="G135" s="45"/>
      <c r="H135" s="45"/>
      <c r="I135" s="45"/>
      <c r="J135" s="221"/>
      <c r="K135" s="222"/>
    </row>
    <row r="136" spans="1:12" customFormat="1" ht="3.75" customHeight="1" thickBot="1" x14ac:dyDescent="0.3">
      <c r="A136" s="1"/>
      <c r="B136" s="75"/>
      <c r="K136" s="69"/>
      <c r="L136" s="1"/>
    </row>
    <row r="137" spans="1:12" ht="15.75" customHeight="1" thickBot="1" x14ac:dyDescent="0.3">
      <c r="B137" s="205" t="s">
        <v>145</v>
      </c>
      <c r="C137" s="206"/>
      <c r="D137" s="206"/>
      <c r="E137" s="45"/>
      <c r="F137" s="45"/>
      <c r="G137" s="45"/>
      <c r="H137" s="45"/>
      <c r="I137" s="45"/>
      <c r="J137" s="221"/>
      <c r="K137" s="222"/>
    </row>
    <row r="138" spans="1:12" customFormat="1" ht="3.75" customHeight="1" thickBot="1" x14ac:dyDescent="0.3">
      <c r="A138" s="1"/>
      <c r="B138" s="75"/>
      <c r="K138" s="69"/>
      <c r="L138" s="1"/>
    </row>
    <row r="139" spans="1:12" ht="15.75" customHeight="1" thickBot="1" x14ac:dyDescent="0.3">
      <c r="B139" s="223" t="s">
        <v>146</v>
      </c>
      <c r="C139" s="224"/>
      <c r="D139" s="224"/>
      <c r="E139" s="224"/>
      <c r="F139" s="224"/>
      <c r="G139" s="224"/>
      <c r="H139" s="99"/>
      <c r="I139" s="99"/>
      <c r="J139" s="225">
        <f>IFERROR(Amount_Expended/Amount_Awarded,0)</f>
        <v>0</v>
      </c>
      <c r="K139" s="226"/>
    </row>
  </sheetData>
  <sheetProtection algorithmName="SHA-512" hashValue="HUlyogpwurTZJAjK2AUVNEOr3qeHH4B1MZIP2yGlF+FyxxuhRJO8LxhqJN7pCBAotvXxr6CoUj6INyU3/L3MMA==" saltValue="ocJ3+nwmuZhRdVgNXQKHEA==" spinCount="100000" sheet="1" objects="1" scenarios="1"/>
  <mergeCells count="83">
    <mergeCell ref="H1:K9"/>
    <mergeCell ref="O1:W9"/>
    <mergeCell ref="B11:K11"/>
    <mergeCell ref="B60:F60"/>
    <mergeCell ref="B62:E62"/>
    <mergeCell ref="B57:C57"/>
    <mergeCell ref="B47:F47"/>
    <mergeCell ref="B40:E40"/>
    <mergeCell ref="B43:E43"/>
    <mergeCell ref="B53:E53"/>
    <mergeCell ref="B54:F54"/>
    <mergeCell ref="B63:F63"/>
    <mergeCell ref="B65:E65"/>
    <mergeCell ref="G21:H21"/>
    <mergeCell ref="B22:C22"/>
    <mergeCell ref="B36:F36"/>
    <mergeCell ref="B49:F49"/>
    <mergeCell ref="B51:C51"/>
    <mergeCell ref="B31:F31"/>
    <mergeCell ref="B33:E33"/>
    <mergeCell ref="B34:F34"/>
    <mergeCell ref="B59:E59"/>
    <mergeCell ref="B38:H38"/>
    <mergeCell ref="B46:E46"/>
    <mergeCell ref="B41:F41"/>
    <mergeCell ref="B44:F44"/>
    <mergeCell ref="B55:F55"/>
    <mergeCell ref="J135:K135"/>
    <mergeCell ref="J137:K137"/>
    <mergeCell ref="B139:G139"/>
    <mergeCell ref="J139:K139"/>
    <mergeCell ref="B24:E24"/>
    <mergeCell ref="B25:F25"/>
    <mergeCell ref="B27:E27"/>
    <mergeCell ref="B28:F28"/>
    <mergeCell ref="B30:E30"/>
    <mergeCell ref="B121:F121"/>
    <mergeCell ref="B123:F123"/>
    <mergeCell ref="J127:K127"/>
    <mergeCell ref="J129:K129"/>
    <mergeCell ref="J131:K131"/>
    <mergeCell ref="B133:G133"/>
    <mergeCell ref="J133:K133"/>
    <mergeCell ref="B66:F66"/>
    <mergeCell ref="B68:E68"/>
    <mergeCell ref="B69:F69"/>
    <mergeCell ref="B71:E71"/>
    <mergeCell ref="B72:F72"/>
    <mergeCell ref="B94:F94"/>
    <mergeCell ref="B74:E74"/>
    <mergeCell ref="B75:F75"/>
    <mergeCell ref="B81:E81"/>
    <mergeCell ref="B82:F82"/>
    <mergeCell ref="B84:E84"/>
    <mergeCell ref="B85:F85"/>
    <mergeCell ref="B77:F77"/>
    <mergeCell ref="B79:C79"/>
    <mergeCell ref="B87:E87"/>
    <mergeCell ref="B88:F88"/>
    <mergeCell ref="B90:E90"/>
    <mergeCell ref="B91:F91"/>
    <mergeCell ref="B93:E93"/>
    <mergeCell ref="B102:E102"/>
    <mergeCell ref="B103:F103"/>
    <mergeCell ref="B105:E105"/>
    <mergeCell ref="B106:F106"/>
    <mergeCell ref="B96:E96"/>
    <mergeCell ref="B97:F97"/>
    <mergeCell ref="B99:E99"/>
    <mergeCell ref="B100:F100"/>
    <mergeCell ref="B127:D127"/>
    <mergeCell ref="B135:D135"/>
    <mergeCell ref="B137:D137"/>
    <mergeCell ref="B125:C125"/>
    <mergeCell ref="B108:E108"/>
    <mergeCell ref="B109:F109"/>
    <mergeCell ref="B111:E111"/>
    <mergeCell ref="B112:F112"/>
    <mergeCell ref="B114:E114"/>
    <mergeCell ref="B115:F115"/>
    <mergeCell ref="B129:D129"/>
    <mergeCell ref="B131:D131"/>
    <mergeCell ref="B117:F117"/>
  </mergeCells>
  <conditionalFormatting sqref="D17">
    <cfRule type="expression" dxfId="11" priority="2">
      <formula>$D$17&lt;&gt;"Met all threshold requirements"</formula>
    </cfRule>
    <cfRule type="expression" dxfId="10" priority="3">
      <formula>$D$17="Met all threshold requirements"</formula>
    </cfRule>
  </conditionalFormatting>
  <conditionalFormatting sqref="G18">
    <cfRule type="dataBar" priority="1">
      <dataBar>
        <cfvo type="num" val="0"/>
        <cfvo type="num" val="1"/>
        <color rgb="FF00B050"/>
      </dataBar>
      <extLst>
        <ext xmlns:x14="http://schemas.microsoft.com/office/spreadsheetml/2009/9/main" uri="{B025F937-C7B1-47D3-B67F-A62EFF666E3E}">
          <x14:id>{82B6405E-AF48-4789-AAC0-008F77BD73A4}</x14:id>
        </ext>
      </extLst>
    </cfRule>
  </conditionalFormatting>
  <conditionalFormatting sqref="K24:K99 I24:I116 K101:K116">
    <cfRule type="expression" dxfId="9" priority="4">
      <formula>$I24&gt;$K24</formula>
    </cfRule>
  </conditionalFormatting>
  <dataValidations count="2">
    <dataValidation type="list" showErrorMessage="1" promptTitle="Template type" sqref="F15" xr:uid="{A342DA8B-BFF2-4D61-A0B6-4DD29B2FB4D1}">
      <formula1>"RRH,PSH,TH"</formula1>
    </dataValidation>
    <dataValidation type="decimal" allowBlank="1" showInputMessage="1" showErrorMessage="1" sqref="I27:I28 I30:I31 I33:I34 I40:I41 I53:I54 I84:I85 I81:I82 I43:I44 I46:I47 I87:I88 I93:I94 I90:I91 I96:I97 I102:I103 I74:I75 I105:I106 I111:I112 I108:I109 I114:I115 I24:I25 I59:I60 I62:I63 I65:I66 I68:I69 I71:I72 I99" xr:uid="{507F02C1-CBB4-442D-929D-E1A2B9E095D3}">
      <formula1>0</formula1>
      <formula2>1000000000</formula2>
    </dataValidation>
  </dataValidations>
  <hyperlinks>
    <hyperlink ref="G9" location="'About the Tool'!A1" display="GO" xr:uid="{9EE0BABA-E3DF-4035-90DF-BC2B3A0E2549}"/>
    <hyperlink ref="M9" location="'New Projects Rating Tool'!A1" display="GO" xr:uid="{B24D51AE-2308-4790-AD62-38EB0232461A}"/>
    <hyperlink ref="G5" location="'About the Tool'!A1" display="GO" xr:uid="{177C0E85-9B73-4DDF-BC1E-18BD27DCEE19}"/>
    <hyperlink ref="M5" location="'New Projects Rating Tool'!A1" display="GO" xr:uid="{9291046E-03A5-438C-8E94-95388F0CA435}"/>
    <hyperlink ref="G7" location="'About the Tool'!A1" display="GO" xr:uid="{1D21E90D-E1E9-46E2-AC42-1F795F73C3D7}"/>
    <hyperlink ref="M7" location="'New Projects Rating Tool'!A1" display="GO" xr:uid="{41965B82-4C73-4830-957F-2C4CBF90D6BB}"/>
  </hyperlinks>
  <pageMargins left="0.25" right="0.25" top="0.75" bottom="0.75" header="0.3" footer="0.3"/>
  <pageSetup scale="67" fitToHeight="0" orientation="landscape" r:id="rId1"/>
  <headerFooter>
    <oddFooter>&amp;A&amp;RPage &amp;P</oddFooter>
  </headerFooter>
  <rowBreaks count="2" manualBreakCount="2">
    <brk id="49" max="16383" man="1"/>
    <brk id="88" max="16383" man="1"/>
  </rowBreaks>
  <drawing r:id="rId2"/>
  <extLst>
    <ext xmlns:x14="http://schemas.microsoft.com/office/spreadsheetml/2009/9/main" uri="{78C0D931-6437-407d-A8EE-F0AAD7539E65}">
      <x14:conditionalFormattings>
        <x14:conditionalFormatting xmlns:xm="http://schemas.microsoft.com/office/excel/2006/main">
          <x14:cfRule type="dataBar" id="{82B6405E-AF48-4789-AAC0-008F77BD73A4}">
            <x14:dataBar minLength="0" maxLength="100" border="1" gradient="0">
              <x14:cfvo type="num">
                <xm:f>0</xm:f>
              </x14:cfvo>
              <x14:cfvo type="num">
                <xm:f>1</xm:f>
              </x14:cfvo>
              <x14:borderColor rgb="FF000000"/>
              <x14:negativeFillColor rgb="FFFF0000"/>
              <x14:axisColor rgb="FF000000"/>
            </x14:dataBar>
          </x14:cfRule>
          <xm:sqref>G18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2C4C1-0FC5-4BB1-BD19-B9409F7B559F}">
  <sheetPr codeName="Sheet3">
    <pageSetUpPr fitToPage="1"/>
  </sheetPr>
  <dimension ref="A1:XFC139"/>
  <sheetViews>
    <sheetView topLeftCell="A10" zoomScale="80" zoomScaleNormal="80" workbookViewId="0">
      <selection activeCell="J28" sqref="J28"/>
    </sheetView>
  </sheetViews>
  <sheetFormatPr defaultColWidth="0" defaultRowHeight="15" x14ac:dyDescent="0.25"/>
  <cols>
    <col min="1" max="1" width="2.42578125" style="8" customWidth="1"/>
    <col min="2" max="2" width="18.85546875" style="12" customWidth="1"/>
    <col min="3" max="3" width="42.85546875" style="12" customWidth="1"/>
    <col min="4" max="4" width="11.42578125" style="12" customWidth="1"/>
    <col min="5" max="5" width="34.5703125" style="12" customWidth="1"/>
    <col min="6" max="6" width="21" style="12" customWidth="1"/>
    <col min="7" max="7" width="11.85546875" style="12" customWidth="1"/>
    <col min="8" max="8" width="14.85546875" style="12" customWidth="1"/>
    <col min="9" max="9" width="11.140625" style="12" customWidth="1"/>
    <col min="10" max="10" width="10.140625" style="12" customWidth="1"/>
    <col min="11" max="11" width="11.140625" style="12" customWidth="1"/>
    <col min="12" max="12" width="2.85546875" style="8" customWidth="1"/>
    <col min="13" max="13" width="10.140625" style="12" hidden="1"/>
    <col min="14" max="16381" width="6.140625" style="12" hidden="1"/>
    <col min="16382" max="16382" width="1.140625" style="12" hidden="1"/>
    <col min="16383" max="16383" width="1.5703125" style="12" hidden="1"/>
    <col min="16384" max="16384" width="8.42578125" style="12" hidden="1"/>
  </cols>
  <sheetData>
    <row r="1" spans="1:23" customFormat="1" ht="28.5" hidden="1" x14ac:dyDescent="0.45">
      <c r="A1" s="1"/>
      <c r="B1" s="2" t="s">
        <v>0</v>
      </c>
      <c r="C1" s="3"/>
      <c r="D1" s="3"/>
      <c r="E1" s="3"/>
      <c r="F1" s="3"/>
      <c r="G1" s="3"/>
      <c r="H1" s="199"/>
      <c r="I1" s="199"/>
      <c r="J1" s="199"/>
      <c r="K1" s="199"/>
      <c r="L1" s="28"/>
      <c r="M1" s="3"/>
      <c r="N1" s="3"/>
      <c r="O1" s="238"/>
      <c r="P1" s="238"/>
      <c r="Q1" s="238"/>
      <c r="R1" s="238"/>
      <c r="S1" s="238"/>
      <c r="T1" s="238"/>
      <c r="U1" s="238"/>
      <c r="V1" s="238"/>
      <c r="W1" s="238"/>
    </row>
    <row r="2" spans="1:23" customFormat="1" ht="6" hidden="1" customHeight="1" x14ac:dyDescent="0.3">
      <c r="A2" s="1"/>
      <c r="B2" s="4"/>
      <c r="C2" s="4"/>
      <c r="D2" s="4"/>
      <c r="E2" s="4"/>
      <c r="F2" s="4"/>
      <c r="G2" s="4"/>
      <c r="H2" s="199"/>
      <c r="I2" s="199"/>
      <c r="J2" s="199"/>
      <c r="K2" s="199"/>
      <c r="L2" s="29"/>
      <c r="M2" s="4"/>
      <c r="N2" s="4"/>
      <c r="O2" s="238"/>
      <c r="P2" s="238"/>
      <c r="Q2" s="238"/>
      <c r="R2" s="238"/>
      <c r="S2" s="238"/>
      <c r="T2" s="238"/>
      <c r="U2" s="238"/>
      <c r="V2" s="238"/>
      <c r="W2" s="238"/>
    </row>
    <row r="3" spans="1:23" customFormat="1" ht="3.75" hidden="1" customHeight="1" x14ac:dyDescent="0.3">
      <c r="A3" s="5"/>
      <c r="B3" s="4"/>
      <c r="C3" s="4"/>
      <c r="D3" s="4"/>
      <c r="E3" s="4"/>
      <c r="F3" s="4"/>
      <c r="G3" s="4"/>
      <c r="H3" s="199"/>
      <c r="I3" s="199"/>
      <c r="J3" s="199"/>
      <c r="K3" s="199"/>
      <c r="L3" s="29"/>
      <c r="M3" s="4"/>
      <c r="N3" s="4"/>
      <c r="O3" s="238"/>
      <c r="P3" s="238"/>
      <c r="Q3" s="238"/>
      <c r="R3" s="238"/>
      <c r="S3" s="238"/>
      <c r="T3" s="238"/>
      <c r="U3" s="238"/>
      <c r="V3" s="238"/>
      <c r="W3" s="238"/>
    </row>
    <row r="4" spans="1:23" customFormat="1" ht="33" hidden="1" customHeight="1" x14ac:dyDescent="0.3">
      <c r="A4" s="5"/>
      <c r="B4" s="6" t="s">
        <v>1</v>
      </c>
      <c r="C4" s="4"/>
      <c r="D4" s="4"/>
      <c r="E4" s="4"/>
      <c r="F4" s="4"/>
      <c r="G4" s="4"/>
      <c r="H4" s="199"/>
      <c r="I4" s="199"/>
      <c r="J4" s="199"/>
      <c r="K4" s="199"/>
      <c r="L4" s="29"/>
      <c r="M4" s="4"/>
      <c r="N4" s="4"/>
      <c r="O4" s="238"/>
      <c r="P4" s="238"/>
      <c r="Q4" s="238"/>
      <c r="R4" s="238"/>
      <c r="S4" s="238"/>
      <c r="T4" s="238"/>
      <c r="U4" s="238"/>
      <c r="V4" s="238"/>
      <c r="W4" s="238"/>
    </row>
    <row r="5" spans="1:23" customFormat="1" ht="3.75" hidden="1" customHeight="1" x14ac:dyDescent="0.3">
      <c r="A5" s="5"/>
      <c r="B5" s="4"/>
      <c r="C5" s="4"/>
      <c r="D5" s="4"/>
      <c r="E5" s="4"/>
      <c r="F5" s="4"/>
      <c r="G5" s="4"/>
      <c r="H5" s="199"/>
      <c r="I5" s="199"/>
      <c r="J5" s="199"/>
      <c r="K5" s="199"/>
      <c r="L5" s="29"/>
      <c r="M5" s="4"/>
      <c r="N5" s="4"/>
      <c r="O5" s="238"/>
      <c r="P5" s="238"/>
      <c r="Q5" s="238"/>
      <c r="R5" s="238"/>
      <c r="S5" s="238"/>
      <c r="T5" s="238"/>
      <c r="U5" s="238"/>
      <c r="V5" s="238"/>
      <c r="W5" s="238"/>
    </row>
    <row r="6" spans="1:23" customFormat="1" ht="33" hidden="1" customHeight="1" x14ac:dyDescent="0.3">
      <c r="A6" s="5"/>
      <c r="B6" s="6" t="s">
        <v>2</v>
      </c>
      <c r="C6" s="4"/>
      <c r="D6" s="4"/>
      <c r="E6" s="4"/>
      <c r="F6" s="4"/>
      <c r="G6" s="4"/>
      <c r="H6" s="199"/>
      <c r="I6" s="199"/>
      <c r="J6" s="199"/>
      <c r="K6" s="199"/>
      <c r="L6" s="29"/>
      <c r="M6" s="4"/>
      <c r="N6" s="4"/>
      <c r="O6" s="238"/>
      <c r="P6" s="238"/>
      <c r="Q6" s="238"/>
      <c r="R6" s="238"/>
      <c r="S6" s="238"/>
      <c r="T6" s="238"/>
      <c r="U6" s="238"/>
      <c r="V6" s="238"/>
      <c r="W6" s="238"/>
    </row>
    <row r="7" spans="1:23" customFormat="1" ht="3.75" hidden="1" customHeight="1" x14ac:dyDescent="0.3">
      <c r="A7" s="5"/>
      <c r="B7" s="4"/>
      <c r="C7" s="4"/>
      <c r="D7" s="4"/>
      <c r="E7" s="4"/>
      <c r="F7" s="4"/>
      <c r="G7" s="4"/>
      <c r="H7" s="199"/>
      <c r="I7" s="199"/>
      <c r="J7" s="199"/>
      <c r="K7" s="199"/>
      <c r="L7" s="29"/>
      <c r="M7" s="4"/>
      <c r="N7" s="4"/>
      <c r="O7" s="238"/>
      <c r="P7" s="238"/>
      <c r="Q7" s="238"/>
      <c r="R7" s="238"/>
      <c r="S7" s="238"/>
      <c r="T7" s="238"/>
      <c r="U7" s="238"/>
      <c r="V7" s="238"/>
      <c r="W7" s="238"/>
    </row>
    <row r="8" spans="1:23" customFormat="1" ht="33" hidden="1" customHeight="1" x14ac:dyDescent="0.3">
      <c r="A8" s="5"/>
      <c r="B8" s="6" t="s">
        <v>3</v>
      </c>
      <c r="C8" s="4"/>
      <c r="D8" s="4"/>
      <c r="E8" s="4"/>
      <c r="F8" s="4"/>
      <c r="G8" s="4"/>
      <c r="H8" s="199"/>
      <c r="I8" s="199"/>
      <c r="J8" s="199"/>
      <c r="K8" s="199"/>
      <c r="L8" s="29"/>
      <c r="M8" s="4"/>
      <c r="N8" s="4"/>
      <c r="O8" s="238"/>
      <c r="P8" s="238"/>
      <c r="Q8" s="238"/>
      <c r="R8" s="238"/>
      <c r="S8" s="238"/>
      <c r="T8" s="238"/>
      <c r="U8" s="238"/>
      <c r="V8" s="238"/>
      <c r="W8" s="238"/>
    </row>
    <row r="9" spans="1:23" customFormat="1" ht="3.75" hidden="1" customHeight="1" x14ac:dyDescent="0.3">
      <c r="A9" s="5"/>
      <c r="B9" s="4"/>
      <c r="C9" s="4"/>
      <c r="D9" s="4"/>
      <c r="E9" s="4"/>
      <c r="F9" s="4"/>
      <c r="G9" s="4"/>
      <c r="H9" s="199"/>
      <c r="I9" s="199"/>
      <c r="J9" s="199"/>
      <c r="K9" s="199"/>
      <c r="L9" s="29"/>
      <c r="M9" s="4"/>
      <c r="N9" s="4"/>
      <c r="O9" s="238"/>
      <c r="P9" s="238"/>
      <c r="Q9" s="238"/>
      <c r="R9" s="238"/>
      <c r="S9" s="238"/>
      <c r="T9" s="238"/>
      <c r="U9" s="238"/>
      <c r="V9" s="238"/>
      <c r="W9" s="238"/>
    </row>
    <row r="10" spans="1:23" customFormat="1" ht="3.75" customHeight="1" thickBot="1" x14ac:dyDescent="0.3">
      <c r="A10" s="1"/>
      <c r="J10" s="30"/>
      <c r="L10" s="1"/>
    </row>
    <row r="11" spans="1:23" ht="20.25" customHeight="1" x14ac:dyDescent="0.3">
      <c r="B11" s="239" t="s">
        <v>171</v>
      </c>
      <c r="C11" s="240"/>
      <c r="D11" s="240"/>
      <c r="E11" s="240"/>
      <c r="F11" s="240"/>
      <c r="G11" s="240"/>
      <c r="H11" s="240"/>
      <c r="I11" s="240"/>
      <c r="J11" s="240"/>
      <c r="K11" s="241"/>
    </row>
    <row r="12" spans="1:23" customFormat="1" ht="3.75" customHeight="1" x14ac:dyDescent="0.25">
      <c r="A12" s="1"/>
      <c r="B12" s="75"/>
      <c r="F12" s="142"/>
      <c r="J12" s="142"/>
      <c r="K12" s="69"/>
      <c r="L12" s="1"/>
    </row>
    <row r="13" spans="1:23" customFormat="1" x14ac:dyDescent="0.25">
      <c r="A13" s="1" t="s">
        <v>90</v>
      </c>
      <c r="B13" s="143" t="s">
        <v>6</v>
      </c>
      <c r="C13" s="47"/>
      <c r="D13" s="144"/>
      <c r="F13" s="144"/>
      <c r="H13" s="12"/>
      <c r="J13" s="12"/>
      <c r="K13" s="69"/>
      <c r="L13" s="1"/>
    </row>
    <row r="14" spans="1:23" customFormat="1" ht="3.75" customHeight="1" x14ac:dyDescent="0.25">
      <c r="A14" s="1"/>
      <c r="B14" s="75"/>
      <c r="D14" s="144"/>
      <c r="F14" s="144"/>
      <c r="J14" s="142"/>
      <c r="K14" s="69"/>
      <c r="L14" s="1"/>
    </row>
    <row r="15" spans="1:23" customFormat="1" x14ac:dyDescent="0.25">
      <c r="A15" s="1"/>
      <c r="B15" s="143" t="s">
        <v>7</v>
      </c>
      <c r="C15" s="47"/>
      <c r="D15" s="144"/>
      <c r="E15" s="12"/>
      <c r="F15" s="146"/>
      <c r="G15" s="49"/>
      <c r="H15" s="49"/>
      <c r="I15" s="12"/>
      <c r="J15" s="12"/>
      <c r="K15" s="69"/>
      <c r="L15" s="1"/>
      <c r="M15" s="12"/>
      <c r="N15" s="12"/>
    </row>
    <row r="16" spans="1:23" customFormat="1" ht="3.75" customHeight="1" x14ac:dyDescent="0.25">
      <c r="A16" s="1"/>
      <c r="B16" s="75"/>
      <c r="F16" s="142"/>
      <c r="G16" s="49"/>
      <c r="H16" s="49"/>
      <c r="J16" s="142"/>
      <c r="K16" s="69"/>
      <c r="L16" s="1"/>
    </row>
    <row r="17" spans="1:12" customFormat="1" ht="15.75" customHeight="1" x14ac:dyDescent="0.25">
      <c r="A17" s="1"/>
      <c r="B17" s="143" t="s">
        <v>8</v>
      </c>
      <c r="C17" s="47"/>
      <c r="D17" s="12"/>
      <c r="E17" s="12"/>
      <c r="F17" s="12"/>
      <c r="G17" s="49"/>
      <c r="H17" s="49"/>
      <c r="I17" s="12"/>
      <c r="K17" s="71" t="s">
        <v>9</v>
      </c>
      <c r="L17" s="1"/>
    </row>
    <row r="18" spans="1:12" customFormat="1" ht="3.75" customHeight="1" x14ac:dyDescent="0.25">
      <c r="A18" s="1"/>
      <c r="B18" s="75"/>
      <c r="D18" s="12"/>
      <c r="E18" s="12"/>
      <c r="F18" s="12"/>
      <c r="G18" s="50"/>
      <c r="H18" s="50"/>
      <c r="I18" s="142"/>
      <c r="K18" s="69"/>
      <c r="L18" s="1"/>
    </row>
    <row r="19" spans="1:12" customFormat="1" x14ac:dyDescent="0.25">
      <c r="A19" s="1"/>
      <c r="B19" s="143" t="s">
        <v>10</v>
      </c>
      <c r="C19" s="47"/>
      <c r="D19" s="12"/>
      <c r="E19" s="12"/>
      <c r="F19" s="12"/>
      <c r="G19" s="50"/>
      <c r="H19" s="50"/>
      <c r="I19" s="48"/>
      <c r="J19" s="48"/>
      <c r="K19" s="147"/>
      <c r="L19" s="1"/>
    </row>
    <row r="20" spans="1:12" customFormat="1" ht="3.75" customHeight="1" thickBot="1" x14ac:dyDescent="0.3">
      <c r="A20" s="1"/>
      <c r="B20" s="75"/>
      <c r="F20" s="142"/>
      <c r="J20" s="142"/>
      <c r="K20" s="69"/>
      <c r="L20" s="1"/>
    </row>
    <row r="21" spans="1:12" ht="28.5" customHeight="1" thickBot="1" x14ac:dyDescent="0.3">
      <c r="B21" s="9"/>
      <c r="C21" s="25"/>
      <c r="D21" s="24"/>
      <c r="E21" s="24"/>
      <c r="F21" s="24"/>
      <c r="G21" s="193" t="s">
        <v>91</v>
      </c>
      <c r="H21" s="193"/>
      <c r="I21" s="79" t="s">
        <v>92</v>
      </c>
      <c r="J21" s="10"/>
      <c r="K21" s="80" t="s">
        <v>93</v>
      </c>
      <c r="L21" s="1"/>
    </row>
    <row r="22" spans="1:12" ht="15" customHeight="1" thickBot="1" x14ac:dyDescent="0.3">
      <c r="A22" s="70"/>
      <c r="B22" s="235" t="s">
        <v>94</v>
      </c>
      <c r="C22" s="236"/>
      <c r="D22" s="113"/>
      <c r="E22" s="113"/>
      <c r="F22" s="113"/>
      <c r="G22" s="113"/>
      <c r="H22" s="114"/>
      <c r="I22" s="115"/>
      <c r="J22" s="115"/>
      <c r="K22" s="116"/>
      <c r="L22" s="1"/>
    </row>
    <row r="23" spans="1:12" customFormat="1" ht="5.0999999999999996" customHeight="1" thickBot="1" x14ac:dyDescent="0.3">
      <c r="A23" s="71"/>
      <c r="B23" s="61"/>
      <c r="C23" s="61"/>
      <c r="D23" s="61"/>
      <c r="E23" s="61"/>
      <c r="F23" s="61"/>
      <c r="G23" s="61"/>
      <c r="H23" s="61"/>
      <c r="I23" s="26"/>
      <c r="J23" s="26"/>
      <c r="K23" s="65"/>
      <c r="L23" s="1"/>
    </row>
    <row r="24" spans="1:12" ht="14.45" customHeight="1" thickBot="1" x14ac:dyDescent="0.3">
      <c r="A24" s="70" t="s">
        <v>280</v>
      </c>
      <c r="B24" s="227" t="s">
        <v>289</v>
      </c>
      <c r="C24" s="227"/>
      <c r="D24" s="227"/>
      <c r="E24" s="227"/>
      <c r="F24" s="100" t="s">
        <v>169</v>
      </c>
      <c r="G24" s="31"/>
      <c r="H24" s="62" t="s">
        <v>95</v>
      </c>
      <c r="I24" s="35"/>
      <c r="J24" s="33" t="s">
        <v>96</v>
      </c>
      <c r="K24" s="66">
        <v>15</v>
      </c>
      <c r="L24" s="8" t="s">
        <v>97</v>
      </c>
    </row>
    <row r="25" spans="1:12" ht="67.5" customHeight="1" x14ac:dyDescent="0.25">
      <c r="A25" s="70"/>
      <c r="B25" s="228" t="s">
        <v>147</v>
      </c>
      <c r="C25" s="228"/>
      <c r="D25" s="228"/>
      <c r="E25" s="228"/>
      <c r="F25" s="228"/>
      <c r="G25" s="51"/>
      <c r="H25" s="62"/>
      <c r="I25" s="53"/>
      <c r="J25" s="52"/>
      <c r="K25" s="67"/>
    </row>
    <row r="26" spans="1:12" customFormat="1" ht="3.75" customHeight="1" thickBot="1" x14ac:dyDescent="0.3">
      <c r="A26" s="71"/>
      <c r="B26" s="60"/>
      <c r="C26" s="60"/>
      <c r="D26" s="60"/>
      <c r="E26" s="60"/>
      <c r="F26" s="60"/>
      <c r="G26" s="60"/>
      <c r="H26" s="60"/>
      <c r="I26" s="60"/>
      <c r="J26" s="60"/>
      <c r="K26" s="68"/>
      <c r="L26" s="1"/>
    </row>
    <row r="27" spans="1:12" ht="14.45" customHeight="1" thickBot="1" x14ac:dyDescent="0.3">
      <c r="A27" s="70" t="s">
        <v>280</v>
      </c>
      <c r="B27" s="227" t="s">
        <v>310</v>
      </c>
      <c r="C27" s="227"/>
      <c r="D27" s="227"/>
      <c r="E27" s="227"/>
      <c r="F27" s="100" t="s">
        <v>169</v>
      </c>
      <c r="G27" s="34"/>
      <c r="H27" s="63" t="s">
        <v>99</v>
      </c>
      <c r="I27" s="35"/>
      <c r="J27" s="33" t="s">
        <v>96</v>
      </c>
      <c r="K27" s="66">
        <v>15</v>
      </c>
      <c r="L27" s="8" t="s">
        <v>100</v>
      </c>
    </row>
    <row r="28" spans="1:12" ht="66" customHeight="1" x14ac:dyDescent="0.25">
      <c r="A28" s="70"/>
      <c r="B28" s="228" t="s">
        <v>172</v>
      </c>
      <c r="C28" s="228"/>
      <c r="D28" s="228"/>
      <c r="E28" s="228"/>
      <c r="F28" s="228"/>
      <c r="G28" s="54"/>
      <c r="H28" s="63"/>
      <c r="I28" s="53"/>
      <c r="J28" s="52"/>
      <c r="K28" s="67"/>
    </row>
    <row r="29" spans="1:12" customFormat="1" ht="3.75" customHeight="1" thickBot="1" x14ac:dyDescent="0.3">
      <c r="A29" s="71"/>
      <c r="B29" s="60"/>
      <c r="C29" s="60"/>
      <c r="D29" s="60"/>
      <c r="E29" s="60"/>
      <c r="F29" s="60"/>
      <c r="G29" s="60"/>
      <c r="H29" s="60"/>
      <c r="I29" s="60"/>
      <c r="J29" s="60"/>
      <c r="K29" s="68"/>
      <c r="L29" s="8"/>
    </row>
    <row r="30" spans="1:12" ht="14.45" customHeight="1" thickBot="1" x14ac:dyDescent="0.3">
      <c r="A30" s="70" t="s">
        <v>280</v>
      </c>
      <c r="B30" s="227" t="s">
        <v>291</v>
      </c>
      <c r="C30" s="227"/>
      <c r="D30" s="227"/>
      <c r="E30" s="227"/>
      <c r="F30" s="100" t="s">
        <v>169</v>
      </c>
      <c r="G30" s="34"/>
      <c r="H30" s="63" t="s">
        <v>99</v>
      </c>
      <c r="I30" s="35"/>
      <c r="J30" s="36" t="s">
        <v>96</v>
      </c>
      <c r="K30" s="66">
        <v>10</v>
      </c>
      <c r="L30" s="1" t="s">
        <v>101</v>
      </c>
    </row>
    <row r="31" spans="1:12" ht="52.5" customHeight="1" x14ac:dyDescent="0.25">
      <c r="A31" s="70"/>
      <c r="B31" s="228" t="s">
        <v>149</v>
      </c>
      <c r="C31" s="237"/>
      <c r="D31" s="237"/>
      <c r="E31" s="237"/>
      <c r="F31" s="237"/>
      <c r="G31" s="54"/>
      <c r="H31" s="63"/>
      <c r="I31" s="55"/>
      <c r="J31" s="56"/>
      <c r="K31" s="66"/>
      <c r="L31" s="1"/>
    </row>
    <row r="32" spans="1:12" customFormat="1" ht="3.75" customHeight="1" thickBot="1" x14ac:dyDescent="0.3">
      <c r="A32" s="71"/>
      <c r="B32" s="60"/>
      <c r="C32" s="60"/>
      <c r="D32" s="60"/>
      <c r="E32" s="60"/>
      <c r="F32" s="60"/>
      <c r="G32" s="60"/>
      <c r="H32" s="60"/>
      <c r="I32" s="60"/>
      <c r="J32" s="60"/>
      <c r="K32" s="68"/>
      <c r="L32" s="8"/>
    </row>
    <row r="33" spans="1:12" ht="14.45" customHeight="1" thickBot="1" x14ac:dyDescent="0.3">
      <c r="A33" s="70" t="s">
        <v>280</v>
      </c>
      <c r="B33" s="227" t="s">
        <v>292</v>
      </c>
      <c r="C33" s="227"/>
      <c r="D33" s="227"/>
      <c r="E33" s="227"/>
      <c r="F33" s="100" t="s">
        <v>169</v>
      </c>
      <c r="G33" s="34"/>
      <c r="H33" s="63" t="s">
        <v>99</v>
      </c>
      <c r="I33" s="35"/>
      <c r="J33" s="36" t="s">
        <v>96</v>
      </c>
      <c r="K33" s="66">
        <v>10</v>
      </c>
      <c r="L33" s="1" t="s">
        <v>102</v>
      </c>
    </row>
    <row r="34" spans="1:12" ht="51.75" customHeight="1" x14ac:dyDescent="0.25">
      <c r="A34" s="70"/>
      <c r="B34" s="228" t="s">
        <v>150</v>
      </c>
      <c r="C34" s="228"/>
      <c r="D34" s="228"/>
      <c r="E34" s="228"/>
      <c r="F34" s="228"/>
      <c r="G34" s="54"/>
      <c r="H34" s="63"/>
      <c r="I34" s="55"/>
      <c r="J34" s="56"/>
      <c r="K34" s="67"/>
      <c r="L34" s="1"/>
    </row>
    <row r="35" spans="1:12" customFormat="1" ht="3.75" customHeight="1" thickBot="1" x14ac:dyDescent="0.3">
      <c r="A35" s="71"/>
      <c r="K35" s="69"/>
      <c r="L35" s="8"/>
    </row>
    <row r="36" spans="1:12" customFormat="1" ht="15" customHeight="1" thickBot="1" x14ac:dyDescent="0.3">
      <c r="A36" s="1"/>
      <c r="B36" s="215" t="s">
        <v>103</v>
      </c>
      <c r="C36" s="216"/>
      <c r="D36" s="216"/>
      <c r="E36" s="216"/>
      <c r="F36" s="216"/>
      <c r="G36" s="38"/>
      <c r="H36" s="38"/>
      <c r="I36" s="112">
        <f>SUM(I24,I27,I30,I33)</f>
        <v>0</v>
      </c>
      <c r="J36" s="37" t="s">
        <v>96</v>
      </c>
      <c r="K36" s="39">
        <f>SUM(K24:K34)</f>
        <v>50</v>
      </c>
      <c r="L36" s="1"/>
    </row>
    <row r="37" spans="1:12" customFormat="1" ht="6" customHeight="1" thickBot="1" x14ac:dyDescent="0.3">
      <c r="A37" s="1"/>
      <c r="B37" s="81"/>
      <c r="C37" s="81"/>
      <c r="D37" s="81"/>
      <c r="E37" s="81"/>
      <c r="F37" s="81"/>
      <c r="G37" s="82"/>
      <c r="H37" s="82"/>
      <c r="I37" s="83"/>
      <c r="J37" s="81"/>
      <c r="K37" s="81"/>
      <c r="L37" s="1"/>
    </row>
    <row r="38" spans="1:12" ht="15" customHeight="1" thickBot="1" x14ac:dyDescent="0.3">
      <c r="A38" s="70"/>
      <c r="B38" s="207" t="s">
        <v>151</v>
      </c>
      <c r="C38" s="208"/>
      <c r="D38" s="208"/>
      <c r="E38" s="208"/>
      <c r="F38" s="208"/>
      <c r="G38" s="208"/>
      <c r="H38" s="208"/>
      <c r="I38" s="115"/>
      <c r="J38" s="115"/>
      <c r="K38" s="116"/>
    </row>
    <row r="39" spans="1:12" customFormat="1" ht="3.75" customHeight="1" thickBot="1" x14ac:dyDescent="0.3">
      <c r="A39" s="71"/>
      <c r="C39" s="40"/>
      <c r="D39" s="40"/>
      <c r="E39" s="40"/>
      <c r="F39" s="40"/>
      <c r="G39" s="40"/>
      <c r="H39" s="40"/>
      <c r="K39" s="69"/>
      <c r="L39" s="1"/>
    </row>
    <row r="40" spans="1:12" ht="14.45" customHeight="1" thickBot="1" x14ac:dyDescent="0.3">
      <c r="A40" s="70" t="s">
        <v>50</v>
      </c>
      <c r="B40" s="242" t="s">
        <v>293</v>
      </c>
      <c r="C40" s="242"/>
      <c r="D40" s="242"/>
      <c r="E40" s="242"/>
      <c r="F40" s="100" t="s">
        <v>169</v>
      </c>
      <c r="G40" s="41"/>
      <c r="H40" s="40" t="s">
        <v>99</v>
      </c>
      <c r="I40" s="35"/>
      <c r="J40" s="36" t="s">
        <v>96</v>
      </c>
      <c r="K40" s="67">
        <v>5</v>
      </c>
      <c r="L40" s="8" t="s">
        <v>104</v>
      </c>
    </row>
    <row r="41" spans="1:12" ht="52.5" customHeight="1" x14ac:dyDescent="0.25">
      <c r="A41" s="70"/>
      <c r="B41" s="217" t="s">
        <v>153</v>
      </c>
      <c r="C41" s="212"/>
      <c r="D41" s="212"/>
      <c r="E41" s="212"/>
      <c r="F41" s="212"/>
      <c r="G41" s="57"/>
      <c r="H41" s="40"/>
      <c r="I41" s="53"/>
      <c r="J41" s="56"/>
      <c r="K41" s="67"/>
    </row>
    <row r="42" spans="1:12" customFormat="1" ht="3.75" customHeight="1" thickBot="1" x14ac:dyDescent="0.3">
      <c r="A42" s="71"/>
      <c r="B42" s="60"/>
      <c r="C42" s="60"/>
      <c r="D42" s="60"/>
      <c r="E42" s="60"/>
      <c r="F42" s="60"/>
      <c r="G42" s="60"/>
      <c r="H42" s="60"/>
      <c r="I42" s="60"/>
      <c r="J42" s="60"/>
      <c r="K42" s="68"/>
      <c r="L42" s="1"/>
    </row>
    <row r="43" spans="1:12" ht="14.45" customHeight="1" thickBot="1" x14ac:dyDescent="0.3">
      <c r="A43" s="70" t="s">
        <v>280</v>
      </c>
      <c r="B43" s="227" t="s">
        <v>294</v>
      </c>
      <c r="C43" s="227"/>
      <c r="D43" s="227"/>
      <c r="E43" s="227"/>
      <c r="F43" s="100" t="s">
        <v>169</v>
      </c>
      <c r="G43" s="41"/>
      <c r="H43" s="40" t="s">
        <v>99</v>
      </c>
      <c r="I43" s="35"/>
      <c r="J43" s="36" t="s">
        <v>96</v>
      </c>
      <c r="K43" s="67">
        <v>5</v>
      </c>
      <c r="L43" s="8" t="s">
        <v>105</v>
      </c>
    </row>
    <row r="44" spans="1:12" ht="51.75" customHeight="1" x14ac:dyDescent="0.25">
      <c r="A44" s="70"/>
      <c r="B44" s="217" t="s">
        <v>153</v>
      </c>
      <c r="C44" s="212"/>
      <c r="D44" s="212"/>
      <c r="E44" s="212"/>
      <c r="F44" s="212"/>
      <c r="G44" s="57"/>
      <c r="H44" s="40"/>
      <c r="I44" s="53"/>
      <c r="J44" s="56"/>
      <c r="K44" s="67"/>
    </row>
    <row r="45" spans="1:12" customFormat="1" ht="3.75" customHeight="1" thickBot="1" x14ac:dyDescent="0.3">
      <c r="A45" s="71"/>
      <c r="B45" s="60"/>
      <c r="C45" s="72"/>
      <c r="D45" s="72"/>
      <c r="E45" s="72"/>
      <c r="F45" s="72"/>
      <c r="G45" s="72"/>
      <c r="H45" s="72"/>
      <c r="I45" s="60"/>
      <c r="J45" s="60"/>
      <c r="K45" s="68"/>
      <c r="L45" s="1"/>
    </row>
    <row r="46" spans="1:12" ht="14.45" customHeight="1" thickBot="1" x14ac:dyDescent="0.3">
      <c r="A46" s="70" t="s">
        <v>280</v>
      </c>
      <c r="B46" s="227" t="s">
        <v>311</v>
      </c>
      <c r="C46" s="227"/>
      <c r="D46" s="227"/>
      <c r="E46" s="227"/>
      <c r="F46" s="100" t="s">
        <v>169</v>
      </c>
      <c r="G46" s="41"/>
      <c r="H46" s="40" t="s">
        <v>99</v>
      </c>
      <c r="I46" s="35"/>
      <c r="J46" s="36" t="s">
        <v>96</v>
      </c>
      <c r="K46" s="67">
        <v>5</v>
      </c>
      <c r="L46" s="8" t="s">
        <v>106</v>
      </c>
    </row>
    <row r="47" spans="1:12" ht="52.5" customHeight="1" x14ac:dyDescent="0.25">
      <c r="A47" s="70"/>
      <c r="B47" s="217" t="s">
        <v>153</v>
      </c>
      <c r="C47" s="212"/>
      <c r="D47" s="212"/>
      <c r="E47" s="212"/>
      <c r="F47" s="212"/>
      <c r="G47" s="57"/>
      <c r="H47" s="40"/>
      <c r="I47" s="53"/>
      <c r="J47" s="56"/>
      <c r="K47" s="67"/>
    </row>
    <row r="48" spans="1:12" customFormat="1" ht="3.75" customHeight="1" thickBot="1" x14ac:dyDescent="0.3">
      <c r="A48" s="71"/>
      <c r="C48" s="40"/>
      <c r="D48" s="40"/>
      <c r="E48" s="40"/>
      <c r="F48" s="40"/>
      <c r="G48" s="40"/>
      <c r="H48" s="40"/>
      <c r="K48" s="74"/>
      <c r="L48" s="1"/>
    </row>
    <row r="49" spans="1:12" customFormat="1" ht="15" customHeight="1" thickBot="1" x14ac:dyDescent="0.3">
      <c r="A49" s="1"/>
      <c r="B49" s="215" t="s">
        <v>152</v>
      </c>
      <c r="C49" s="216"/>
      <c r="D49" s="216"/>
      <c r="E49" s="216"/>
      <c r="F49" s="216"/>
      <c r="G49" s="38"/>
      <c r="H49" s="38"/>
      <c r="I49" s="112">
        <f ca="1">SUBTOTAL(109,OFFSET(RENEWALSection1_Score,4,0):OFFSET(RENEWALSection2_Score,-1,0))</f>
        <v>0</v>
      </c>
      <c r="J49" s="37" t="s">
        <v>96</v>
      </c>
      <c r="K49" s="39">
        <f>SUM(K40:K47)</f>
        <v>15</v>
      </c>
      <c r="L49" s="1"/>
    </row>
    <row r="50" spans="1:12" customFormat="1" ht="6" customHeight="1" thickBot="1" x14ac:dyDescent="0.3">
      <c r="A50" s="1"/>
      <c r="B50" s="73"/>
      <c r="C50" s="73"/>
      <c r="D50" s="73"/>
      <c r="E50" s="73"/>
      <c r="F50" s="73"/>
      <c r="G50" s="73"/>
      <c r="H50" s="73"/>
      <c r="I50" s="73"/>
      <c r="J50" s="73"/>
      <c r="K50" s="73"/>
      <c r="L50" s="1"/>
    </row>
    <row r="51" spans="1:12" ht="15" customHeight="1" thickBot="1" x14ac:dyDescent="0.3">
      <c r="A51" s="70"/>
      <c r="B51" s="207" t="s">
        <v>107</v>
      </c>
      <c r="C51" s="208"/>
      <c r="D51" s="113"/>
      <c r="E51" s="113"/>
      <c r="F51" s="113"/>
      <c r="G51" s="113"/>
      <c r="H51" s="117"/>
      <c r="I51" s="115"/>
      <c r="J51" s="115"/>
      <c r="K51" s="116"/>
    </row>
    <row r="52" spans="1:12" customFormat="1" ht="3.75" customHeight="1" thickBot="1" x14ac:dyDescent="0.3">
      <c r="A52" s="71"/>
      <c r="K52" s="69"/>
      <c r="L52" s="1"/>
    </row>
    <row r="53" spans="1:12" ht="14.45" customHeight="1" thickBot="1" x14ac:dyDescent="0.3">
      <c r="A53" s="70" t="s">
        <v>280</v>
      </c>
      <c r="B53" s="210" t="s">
        <v>296</v>
      </c>
      <c r="C53" s="243"/>
      <c r="D53" s="243"/>
      <c r="E53" s="243"/>
      <c r="F53" s="100" t="s">
        <v>169</v>
      </c>
      <c r="G53" s="41"/>
      <c r="H53" s="40" t="s">
        <v>230</v>
      </c>
      <c r="I53" s="35"/>
      <c r="J53" s="36" t="s">
        <v>96</v>
      </c>
      <c r="K53" s="67">
        <v>10</v>
      </c>
      <c r="L53" s="1" t="s">
        <v>108</v>
      </c>
    </row>
    <row r="54" spans="1:12" ht="108.75" customHeight="1" thickBot="1" x14ac:dyDescent="0.3">
      <c r="A54" s="70"/>
      <c r="B54" s="217" t="s">
        <v>166</v>
      </c>
      <c r="C54" s="212"/>
      <c r="D54" s="212"/>
      <c r="E54" s="212"/>
      <c r="F54" s="212"/>
      <c r="G54" s="57"/>
      <c r="H54" s="40"/>
      <c r="I54" s="53"/>
      <c r="J54" s="56"/>
      <c r="K54" s="67"/>
      <c r="L54" s="1"/>
    </row>
    <row r="55" spans="1:12" customFormat="1" ht="15" customHeight="1" thickBot="1" x14ac:dyDescent="0.3">
      <c r="A55" s="1"/>
      <c r="B55" s="215" t="s">
        <v>109</v>
      </c>
      <c r="C55" s="216"/>
      <c r="D55" s="216"/>
      <c r="E55" s="216"/>
      <c r="F55" s="216"/>
      <c r="G55" s="38"/>
      <c r="H55" s="38"/>
      <c r="I55" s="112">
        <f ca="1">SUBTOTAL(109,OFFSET(RENEWALSection2_Score,4,0):OFFSET(RENEWALSection3_Score,-1,0))</f>
        <v>0</v>
      </c>
      <c r="J55" s="37" t="s">
        <v>96</v>
      </c>
      <c r="K55" s="39">
        <f>SUM(K53)</f>
        <v>10</v>
      </c>
      <c r="L55" s="1"/>
    </row>
    <row r="56" spans="1:12" customFormat="1" ht="6" customHeight="1" thickBot="1" x14ac:dyDescent="0.3">
      <c r="A56" s="1"/>
      <c r="L56" s="1"/>
    </row>
    <row r="57" spans="1:12" ht="15" customHeight="1" thickBot="1" x14ac:dyDescent="0.3">
      <c r="B57" s="207" t="s">
        <v>110</v>
      </c>
      <c r="C57" s="208"/>
      <c r="D57" s="113"/>
      <c r="E57" s="113"/>
      <c r="F57" s="113"/>
      <c r="G57" s="113"/>
      <c r="H57" s="117"/>
      <c r="I57" s="115"/>
      <c r="J57" s="115"/>
      <c r="K57" s="116"/>
    </row>
    <row r="58" spans="1:12" customFormat="1" ht="3.75" customHeight="1" thickBot="1" x14ac:dyDescent="0.3">
      <c r="A58" s="1"/>
      <c r="B58" s="75"/>
      <c r="K58" s="69"/>
      <c r="L58" s="1"/>
    </row>
    <row r="59" spans="1:12" ht="14.45" customHeight="1" thickBot="1" x14ac:dyDescent="0.3">
      <c r="A59" s="8" t="s">
        <v>280</v>
      </c>
      <c r="B59" s="209" t="s">
        <v>220</v>
      </c>
      <c r="C59" s="210"/>
      <c r="D59" s="210"/>
      <c r="E59" s="210"/>
      <c r="F59" s="64" t="s">
        <v>170</v>
      </c>
      <c r="G59" s="41"/>
      <c r="H59" s="40" t="s">
        <v>231</v>
      </c>
      <c r="I59" s="35"/>
      <c r="J59" s="36" t="s">
        <v>96</v>
      </c>
      <c r="K59" s="67">
        <v>5</v>
      </c>
      <c r="L59" s="1" t="s">
        <v>111</v>
      </c>
    </row>
    <row r="60" spans="1:12" ht="15.75" customHeight="1" x14ac:dyDescent="0.25">
      <c r="B60" s="219" t="s">
        <v>154</v>
      </c>
      <c r="C60" s="220"/>
      <c r="D60" s="220"/>
      <c r="E60" s="220"/>
      <c r="F60" s="220"/>
      <c r="G60" s="76"/>
      <c r="H60" s="77"/>
      <c r="I60" s="58"/>
      <c r="J60" s="59"/>
      <c r="K60" s="78"/>
      <c r="L60" s="1"/>
    </row>
    <row r="61" spans="1:12" customFormat="1" ht="3.75" customHeight="1" thickBot="1" x14ac:dyDescent="0.3">
      <c r="A61" s="1"/>
      <c r="B61" s="75"/>
      <c r="C61" s="40"/>
      <c r="D61" s="40"/>
      <c r="E61" s="40"/>
      <c r="F61" s="40"/>
      <c r="G61" s="40"/>
      <c r="H61" s="40"/>
      <c r="K61" s="69"/>
      <c r="L61" s="1"/>
    </row>
    <row r="62" spans="1:12" customFormat="1" ht="14.45" customHeight="1" thickBot="1" x14ac:dyDescent="0.3">
      <c r="A62" s="8" t="s">
        <v>280</v>
      </c>
      <c r="B62" s="209" t="s">
        <v>297</v>
      </c>
      <c r="C62" s="210"/>
      <c r="D62" s="210"/>
      <c r="E62" s="210"/>
      <c r="F62" s="64" t="s">
        <v>170</v>
      </c>
      <c r="G62" s="41"/>
      <c r="H62" s="40" t="s">
        <v>231</v>
      </c>
      <c r="I62" s="35"/>
      <c r="J62" s="36" t="s">
        <v>96</v>
      </c>
      <c r="K62" s="67">
        <v>5</v>
      </c>
      <c r="L62" s="1" t="s">
        <v>112</v>
      </c>
    </row>
    <row r="63" spans="1:12" customFormat="1" ht="15.75" customHeight="1" x14ac:dyDescent="0.25">
      <c r="A63" s="8"/>
      <c r="B63" s="219" t="s">
        <v>154</v>
      </c>
      <c r="C63" s="220"/>
      <c r="D63" s="220"/>
      <c r="E63" s="220"/>
      <c r="F63" s="220"/>
      <c r="G63" s="76"/>
      <c r="H63" s="77"/>
      <c r="I63" s="58"/>
      <c r="J63" s="59"/>
      <c r="K63" s="78"/>
      <c r="L63" s="1"/>
    </row>
    <row r="64" spans="1:12" customFormat="1" ht="3.75" customHeight="1" thickBot="1" x14ac:dyDescent="0.3">
      <c r="A64" s="1"/>
      <c r="B64" s="75"/>
      <c r="C64" s="40"/>
      <c r="D64" s="40"/>
      <c r="E64" s="40"/>
      <c r="F64" s="40"/>
      <c r="G64" s="40"/>
      <c r="H64" s="40"/>
      <c r="K64" s="69"/>
      <c r="L64" s="1"/>
    </row>
    <row r="65" spans="1:12" customFormat="1" ht="14.45" customHeight="1" thickBot="1" x14ac:dyDescent="0.3">
      <c r="A65" s="8" t="s">
        <v>280</v>
      </c>
      <c r="B65" s="209" t="s">
        <v>312</v>
      </c>
      <c r="C65" s="210"/>
      <c r="D65" s="210"/>
      <c r="E65" s="210"/>
      <c r="F65" s="64" t="s">
        <v>170</v>
      </c>
      <c r="G65" s="41"/>
      <c r="H65" s="40" t="s">
        <v>231</v>
      </c>
      <c r="I65" s="35"/>
      <c r="J65" s="36" t="s">
        <v>96</v>
      </c>
      <c r="K65" s="67">
        <v>5</v>
      </c>
      <c r="L65" s="1" t="s">
        <v>113</v>
      </c>
    </row>
    <row r="66" spans="1:12" customFormat="1" ht="15.75" customHeight="1" x14ac:dyDescent="0.25">
      <c r="A66" s="8"/>
      <c r="B66" s="219" t="s">
        <v>154</v>
      </c>
      <c r="C66" s="220"/>
      <c r="D66" s="220"/>
      <c r="E66" s="220"/>
      <c r="F66" s="220"/>
      <c r="G66" s="76"/>
      <c r="H66" s="77"/>
      <c r="I66" s="58"/>
      <c r="J66" s="59"/>
      <c r="K66" s="78"/>
      <c r="L66" s="1"/>
    </row>
    <row r="67" spans="1:12" customFormat="1" ht="5.25" customHeight="1" thickBot="1" x14ac:dyDescent="0.3">
      <c r="A67" s="1"/>
      <c r="B67" s="75"/>
      <c r="K67" s="69"/>
      <c r="L67" s="1"/>
    </row>
    <row r="68" spans="1:12" customFormat="1" ht="30.75" customHeight="1" thickBot="1" x14ac:dyDescent="0.3">
      <c r="A68" s="8" t="s">
        <v>280</v>
      </c>
      <c r="B68" s="209" t="s">
        <v>299</v>
      </c>
      <c r="C68" s="210"/>
      <c r="D68" s="210"/>
      <c r="E68" s="210"/>
      <c r="F68" s="64" t="s">
        <v>170</v>
      </c>
      <c r="G68" s="41"/>
      <c r="H68" s="17" t="s">
        <v>231</v>
      </c>
      <c r="I68" s="35"/>
      <c r="J68" s="36" t="s">
        <v>96</v>
      </c>
      <c r="K68" s="66">
        <v>5</v>
      </c>
      <c r="L68" s="1" t="s">
        <v>114</v>
      </c>
    </row>
    <row r="69" spans="1:12" customFormat="1" ht="15.6" customHeight="1" x14ac:dyDescent="0.25">
      <c r="A69" s="8"/>
      <c r="B69" s="219" t="s">
        <v>154</v>
      </c>
      <c r="C69" s="220"/>
      <c r="D69" s="220"/>
      <c r="E69" s="220"/>
      <c r="F69" s="220"/>
      <c r="G69" s="76"/>
      <c r="H69" s="77"/>
      <c r="I69" s="58"/>
      <c r="J69" s="59"/>
      <c r="K69" s="78"/>
      <c r="L69" s="1"/>
    </row>
    <row r="70" spans="1:12" customFormat="1" ht="5.25" customHeight="1" thickBot="1" x14ac:dyDescent="0.3">
      <c r="A70" s="1"/>
      <c r="B70" s="75"/>
      <c r="K70" s="69"/>
      <c r="L70" s="1"/>
    </row>
    <row r="71" spans="1:12" ht="60" customHeight="1" thickBot="1" x14ac:dyDescent="0.3">
      <c r="A71" s="8" t="s">
        <v>280</v>
      </c>
      <c r="B71" s="209" t="s">
        <v>300</v>
      </c>
      <c r="C71" s="210"/>
      <c r="D71" s="210"/>
      <c r="E71" s="210"/>
      <c r="F71" s="64" t="s">
        <v>170</v>
      </c>
      <c r="G71" s="41"/>
      <c r="H71" s="17" t="s">
        <v>231</v>
      </c>
      <c r="I71" s="35"/>
      <c r="J71" s="36" t="s">
        <v>96</v>
      </c>
      <c r="K71" s="66">
        <v>5</v>
      </c>
      <c r="L71" s="1" t="s">
        <v>115</v>
      </c>
    </row>
    <row r="72" spans="1:12" ht="15.75" customHeight="1" x14ac:dyDescent="0.25">
      <c r="B72" s="219" t="s">
        <v>154</v>
      </c>
      <c r="C72" s="220"/>
      <c r="D72" s="220"/>
      <c r="E72" s="220"/>
      <c r="F72" s="220"/>
      <c r="G72" s="76"/>
      <c r="H72" s="77"/>
      <c r="I72" s="58"/>
      <c r="J72" s="59"/>
      <c r="K72" s="78"/>
      <c r="L72" s="1"/>
    </row>
    <row r="73" spans="1:12" customFormat="1" ht="3.75" customHeight="1" thickBot="1" x14ac:dyDescent="0.3">
      <c r="A73" s="1"/>
      <c r="B73" s="75"/>
      <c r="C73" s="40"/>
      <c r="D73" s="40"/>
      <c r="E73" s="40"/>
      <c r="F73" s="40"/>
      <c r="G73" s="40"/>
      <c r="H73" s="40"/>
      <c r="K73" s="69"/>
      <c r="L73" s="1"/>
    </row>
    <row r="74" spans="1:12" customFormat="1" ht="14.45" customHeight="1" thickBot="1" x14ac:dyDescent="0.3">
      <c r="A74" s="8" t="s">
        <v>280</v>
      </c>
      <c r="B74" s="209" t="s">
        <v>301</v>
      </c>
      <c r="C74" s="210"/>
      <c r="D74" s="210"/>
      <c r="E74" s="210"/>
      <c r="F74" s="64" t="s">
        <v>170</v>
      </c>
      <c r="G74" s="41"/>
      <c r="H74" s="40" t="s">
        <v>231</v>
      </c>
      <c r="I74" s="35"/>
      <c r="J74" s="36" t="s">
        <v>96</v>
      </c>
      <c r="K74" s="67">
        <v>5</v>
      </c>
      <c r="L74" s="1" t="s">
        <v>116</v>
      </c>
    </row>
    <row r="75" spans="1:12" customFormat="1" ht="15.75" customHeight="1" x14ac:dyDescent="0.25">
      <c r="A75" s="70"/>
      <c r="B75" s="217" t="s">
        <v>154</v>
      </c>
      <c r="C75" s="212"/>
      <c r="D75" s="212"/>
      <c r="E75" s="212"/>
      <c r="F75" s="212"/>
      <c r="G75" s="57"/>
      <c r="H75" s="40"/>
      <c r="I75" s="53"/>
      <c r="J75" s="56"/>
      <c r="K75" s="67"/>
      <c r="L75" s="1"/>
    </row>
    <row r="76" spans="1:12" customFormat="1" ht="5.25" customHeight="1" thickBot="1" x14ac:dyDescent="0.3">
      <c r="A76" s="1"/>
      <c r="B76" s="75"/>
      <c r="K76" s="69"/>
      <c r="L76" s="1"/>
    </row>
    <row r="77" spans="1:12" customFormat="1" ht="15" customHeight="1" thickBot="1" x14ac:dyDescent="0.3">
      <c r="A77" s="1"/>
      <c r="B77" s="215" t="s">
        <v>117</v>
      </c>
      <c r="C77" s="216"/>
      <c r="D77" s="216"/>
      <c r="E77" s="216"/>
      <c r="F77" s="216"/>
      <c r="G77" s="38"/>
      <c r="H77" s="38"/>
      <c r="I77" s="112">
        <f ca="1">SUBTOTAL(109,OFFSET(RENEWALSection3_Score,4,0):OFFSET(RENEWALSection4_Score,-1,0))</f>
        <v>0</v>
      </c>
      <c r="J77" s="37" t="s">
        <v>96</v>
      </c>
      <c r="K77" s="39">
        <f>SUM(K59:K74)</f>
        <v>30</v>
      </c>
      <c r="L77" s="1"/>
    </row>
    <row r="78" spans="1:12" customFormat="1" ht="6" customHeight="1" thickBot="1" x14ac:dyDescent="0.3">
      <c r="A78" s="1"/>
      <c r="L78" s="1"/>
    </row>
    <row r="79" spans="1:12" customFormat="1" ht="15" customHeight="1" thickBot="1" x14ac:dyDescent="0.3">
      <c r="A79" s="1"/>
      <c r="B79" s="207" t="s">
        <v>155</v>
      </c>
      <c r="C79" s="208"/>
      <c r="D79" s="113"/>
      <c r="E79" s="113"/>
      <c r="F79" s="113"/>
      <c r="G79" s="113"/>
      <c r="H79" s="113"/>
      <c r="I79" s="113"/>
      <c r="J79" s="113"/>
      <c r="K79" s="116"/>
      <c r="L79" s="1"/>
    </row>
    <row r="80" spans="1:12" customFormat="1" ht="3.75" customHeight="1" thickBot="1" x14ac:dyDescent="0.3">
      <c r="A80" s="1"/>
      <c r="B80" s="75"/>
      <c r="K80" s="69"/>
      <c r="L80" s="1"/>
    </row>
    <row r="81" spans="1:12" ht="14.45" customHeight="1" thickBot="1" x14ac:dyDescent="0.3">
      <c r="A81" s="8" t="s">
        <v>280</v>
      </c>
      <c r="B81" s="209" t="s">
        <v>302</v>
      </c>
      <c r="C81" s="210"/>
      <c r="D81" s="210"/>
      <c r="E81" s="210"/>
      <c r="F81" s="100" t="s">
        <v>169</v>
      </c>
      <c r="G81" s="42"/>
      <c r="H81" s="12" t="s">
        <v>232</v>
      </c>
      <c r="I81" s="35"/>
      <c r="J81" s="36" t="s">
        <v>96</v>
      </c>
      <c r="K81" s="67">
        <v>10</v>
      </c>
      <c r="L81" s="1" t="s">
        <v>118</v>
      </c>
    </row>
    <row r="82" spans="1:12" ht="83.25" customHeight="1" x14ac:dyDescent="0.25">
      <c r="B82" s="211" t="s">
        <v>159</v>
      </c>
      <c r="C82" s="212"/>
      <c r="D82" s="212"/>
      <c r="E82" s="212"/>
      <c r="F82" s="212"/>
      <c r="G82" s="84"/>
      <c r="I82" s="53"/>
      <c r="J82" s="56"/>
      <c r="K82" s="67"/>
      <c r="L82" s="1"/>
    </row>
    <row r="83" spans="1:12" customFormat="1" ht="3.75" customHeight="1" thickBot="1" x14ac:dyDescent="0.3">
      <c r="A83" s="1"/>
      <c r="B83" s="95"/>
      <c r="C83" s="60"/>
      <c r="D83" s="60"/>
      <c r="E83" s="60"/>
      <c r="F83" s="60"/>
      <c r="G83" s="60"/>
      <c r="H83" s="60"/>
      <c r="I83" s="60"/>
      <c r="J83" s="60"/>
      <c r="K83" s="68"/>
      <c r="L83" s="1"/>
    </row>
    <row r="84" spans="1:12" ht="14.45" customHeight="1" thickBot="1" x14ac:dyDescent="0.3">
      <c r="A84" s="8" t="s">
        <v>281</v>
      </c>
      <c r="B84" s="209" t="s">
        <v>303</v>
      </c>
      <c r="C84" s="210"/>
      <c r="D84" s="210"/>
      <c r="E84" s="210"/>
      <c r="F84" s="100" t="s">
        <v>169</v>
      </c>
      <c r="G84" s="41"/>
      <c r="H84" s="40" t="s">
        <v>231</v>
      </c>
      <c r="I84" s="35"/>
      <c r="J84" s="36" t="s">
        <v>96</v>
      </c>
      <c r="K84" s="67">
        <v>5</v>
      </c>
      <c r="L84" s="1" t="s">
        <v>119</v>
      </c>
    </row>
    <row r="85" spans="1:12" ht="43.5" customHeight="1" x14ac:dyDescent="0.25">
      <c r="B85" s="218" t="s">
        <v>156</v>
      </c>
      <c r="C85" s="212"/>
      <c r="D85" s="212"/>
      <c r="E85" s="212"/>
      <c r="F85" s="212"/>
      <c r="G85" s="57"/>
      <c r="H85" s="40"/>
      <c r="I85" s="53"/>
      <c r="J85" s="56"/>
      <c r="K85" s="67"/>
      <c r="L85" s="1"/>
    </row>
    <row r="86" spans="1:12" customFormat="1" ht="3.75" customHeight="1" thickBot="1" x14ac:dyDescent="0.3">
      <c r="A86" s="1"/>
      <c r="B86" s="95"/>
      <c r="C86" s="60"/>
      <c r="D86" s="60"/>
      <c r="E86" s="60"/>
      <c r="F86" s="60"/>
      <c r="G86" s="60"/>
      <c r="H86" s="60"/>
      <c r="I86" s="60"/>
      <c r="J86" s="60"/>
      <c r="K86" s="68"/>
      <c r="L86" s="1"/>
    </row>
    <row r="87" spans="1:12" ht="14.45" customHeight="1" thickBot="1" x14ac:dyDescent="0.3">
      <c r="A87" s="8" t="s">
        <v>281</v>
      </c>
      <c r="B87" s="209" t="s">
        <v>304</v>
      </c>
      <c r="C87" s="210"/>
      <c r="D87" s="210"/>
      <c r="E87" s="210"/>
      <c r="F87" s="100" t="s">
        <v>169</v>
      </c>
      <c r="G87" s="41"/>
      <c r="H87" s="40" t="s">
        <v>231</v>
      </c>
      <c r="I87" s="35"/>
      <c r="J87" s="36" t="s">
        <v>96</v>
      </c>
      <c r="K87" s="67">
        <v>5</v>
      </c>
      <c r="L87" s="1" t="s">
        <v>120</v>
      </c>
    </row>
    <row r="88" spans="1:12" ht="15.75" customHeight="1" x14ac:dyDescent="0.25">
      <c r="B88" s="211" t="s">
        <v>157</v>
      </c>
      <c r="C88" s="212"/>
      <c r="D88" s="212"/>
      <c r="E88" s="212"/>
      <c r="F88" s="212"/>
      <c r="G88" s="57"/>
      <c r="H88" s="40"/>
      <c r="I88" s="53"/>
      <c r="J88" s="56"/>
      <c r="K88" s="67"/>
      <c r="L88" s="1"/>
    </row>
    <row r="89" spans="1:12" customFormat="1" ht="3.75" customHeight="1" thickBot="1" x14ac:dyDescent="0.3">
      <c r="A89" s="1"/>
      <c r="B89" s="96"/>
      <c r="C89" s="60"/>
      <c r="D89" s="60"/>
      <c r="E89" s="60"/>
      <c r="F89" s="60"/>
      <c r="G89" s="60"/>
      <c r="H89" s="60"/>
      <c r="I89" s="60"/>
      <c r="J89" s="60"/>
      <c r="K89" s="68">
        <v>0</v>
      </c>
      <c r="L89" s="1"/>
    </row>
    <row r="90" spans="1:12" ht="14.45" customHeight="1" thickBot="1" x14ac:dyDescent="0.3">
      <c r="A90" s="8" t="s">
        <v>281</v>
      </c>
      <c r="B90" s="209" t="s">
        <v>305</v>
      </c>
      <c r="C90" s="210"/>
      <c r="D90" s="210"/>
      <c r="E90" s="210"/>
      <c r="F90" s="100" t="s">
        <v>169</v>
      </c>
      <c r="G90" s="42"/>
      <c r="H90" s="12" t="s">
        <v>99</v>
      </c>
      <c r="I90" s="35"/>
      <c r="J90" s="36" t="s">
        <v>96</v>
      </c>
      <c r="K90" s="67">
        <v>10</v>
      </c>
      <c r="L90" s="1" t="s">
        <v>121</v>
      </c>
    </row>
    <row r="91" spans="1:12" ht="66" customHeight="1" x14ac:dyDescent="0.25">
      <c r="B91" s="211" t="s">
        <v>173</v>
      </c>
      <c r="C91" s="212"/>
      <c r="D91" s="212"/>
      <c r="E91" s="212"/>
      <c r="F91" s="212"/>
      <c r="G91" s="84"/>
      <c r="I91" s="55"/>
      <c r="J91" s="56"/>
      <c r="K91" s="67"/>
      <c r="L91" s="1"/>
    </row>
    <row r="92" spans="1:12" customFormat="1" ht="3.75" customHeight="1" thickBot="1" x14ac:dyDescent="0.3">
      <c r="A92" s="1"/>
      <c r="B92" s="96">
        <v>0</v>
      </c>
      <c r="C92" s="60">
        <v>0</v>
      </c>
      <c r="D92" s="60"/>
      <c r="E92" s="60"/>
      <c r="F92" s="60"/>
      <c r="G92" s="60"/>
      <c r="H92" s="60"/>
      <c r="I92" s="60"/>
      <c r="J92" s="60"/>
      <c r="K92" s="68">
        <v>0</v>
      </c>
      <c r="L92" s="1"/>
    </row>
    <row r="93" spans="1:12" ht="14.45" customHeight="1" thickBot="1" x14ac:dyDescent="0.3">
      <c r="A93" s="8" t="s">
        <v>281</v>
      </c>
      <c r="B93" s="209" t="s">
        <v>306</v>
      </c>
      <c r="C93" s="210"/>
      <c r="D93" s="210"/>
      <c r="E93" s="210"/>
      <c r="F93" s="100" t="s">
        <v>169</v>
      </c>
      <c r="G93" s="43"/>
      <c r="H93" s="40" t="s">
        <v>99</v>
      </c>
      <c r="I93" s="35"/>
      <c r="J93" s="36" t="s">
        <v>96</v>
      </c>
      <c r="K93" s="67">
        <v>10</v>
      </c>
      <c r="L93" s="1" t="s">
        <v>122</v>
      </c>
    </row>
    <row r="94" spans="1:12" ht="82.5" customHeight="1" x14ac:dyDescent="0.25">
      <c r="B94" s="211" t="s">
        <v>160</v>
      </c>
      <c r="C94" s="212"/>
      <c r="D94" s="212"/>
      <c r="E94" s="212"/>
      <c r="F94" s="212"/>
      <c r="G94" s="85"/>
      <c r="H94" s="40"/>
      <c r="I94" s="53"/>
      <c r="J94" s="56"/>
      <c r="K94" s="67"/>
      <c r="L94" s="1"/>
    </row>
    <row r="95" spans="1:12" customFormat="1" ht="3.75" customHeight="1" thickBot="1" x14ac:dyDescent="0.3">
      <c r="A95" s="1"/>
      <c r="B95" s="96">
        <v>0</v>
      </c>
      <c r="C95" s="60">
        <v>0</v>
      </c>
      <c r="D95" s="60"/>
      <c r="E95" s="60"/>
      <c r="F95" s="60"/>
      <c r="G95" s="60"/>
      <c r="H95" s="60"/>
      <c r="I95" s="60"/>
      <c r="J95" s="60"/>
      <c r="K95" s="68">
        <v>0</v>
      </c>
      <c r="L95" s="1"/>
    </row>
    <row r="96" spans="1:12" ht="30.75" customHeight="1" thickBot="1" x14ac:dyDescent="0.3">
      <c r="A96" s="8" t="s">
        <v>281</v>
      </c>
      <c r="B96" s="209" t="s">
        <v>307</v>
      </c>
      <c r="C96" s="210"/>
      <c r="D96" s="210"/>
      <c r="E96" s="210"/>
      <c r="F96" s="64" t="s">
        <v>170</v>
      </c>
      <c r="G96" s="41"/>
      <c r="H96" s="40" t="s">
        <v>231</v>
      </c>
      <c r="I96" s="35"/>
      <c r="J96" s="36" t="s">
        <v>96</v>
      </c>
      <c r="K96" s="66">
        <v>5</v>
      </c>
      <c r="L96" s="1" t="s">
        <v>123</v>
      </c>
    </row>
    <row r="97" spans="1:12" ht="29.25" customHeight="1" x14ac:dyDescent="0.25">
      <c r="B97" s="211" t="s">
        <v>167</v>
      </c>
      <c r="C97" s="212"/>
      <c r="D97" s="212"/>
      <c r="E97" s="212"/>
      <c r="F97" s="212"/>
      <c r="G97" s="57"/>
      <c r="H97" s="40"/>
      <c r="I97" s="53"/>
      <c r="J97" s="56"/>
      <c r="K97" s="67"/>
      <c r="L97" s="1"/>
    </row>
    <row r="98" spans="1:12" customFormat="1" ht="3.75" customHeight="1" thickBot="1" x14ac:dyDescent="0.3">
      <c r="A98" s="1"/>
      <c r="B98" s="96">
        <v>0</v>
      </c>
      <c r="C98" s="60">
        <v>0</v>
      </c>
      <c r="D98" s="60"/>
      <c r="E98" s="60"/>
      <c r="F98" s="60"/>
      <c r="G98" s="60"/>
      <c r="H98" s="60"/>
      <c r="I98" s="60"/>
      <c r="J98" s="60"/>
      <c r="K98" s="68">
        <v>0</v>
      </c>
      <c r="L98" s="1"/>
    </row>
    <row r="99" spans="1:12" ht="14.45" customHeight="1" thickBot="1" x14ac:dyDescent="0.3">
      <c r="A99" s="8" t="s">
        <v>281</v>
      </c>
      <c r="B99" s="209" t="s">
        <v>308</v>
      </c>
      <c r="C99" s="210"/>
      <c r="D99" s="210"/>
      <c r="E99" s="210"/>
      <c r="F99" s="64" t="s">
        <v>170</v>
      </c>
      <c r="G99" s="88"/>
      <c r="H99" s="12" t="s">
        <v>231</v>
      </c>
      <c r="I99" s="86"/>
      <c r="J99" s="36" t="s">
        <v>96</v>
      </c>
      <c r="K99" s="66">
        <v>5</v>
      </c>
      <c r="L99" s="1" t="s">
        <v>124</v>
      </c>
    </row>
    <row r="100" spans="1:12" ht="24.75" customHeight="1" x14ac:dyDescent="0.25">
      <c r="B100" s="211" t="s">
        <v>283</v>
      </c>
      <c r="C100" s="212"/>
      <c r="D100" s="212"/>
      <c r="E100" s="212"/>
      <c r="F100" s="212"/>
      <c r="G100" s="57"/>
      <c r="I100" s="53"/>
      <c r="J100" s="87"/>
      <c r="K100" s="94"/>
      <c r="L100" s="1"/>
    </row>
    <row r="101" spans="1:12" customFormat="1" ht="3.75" customHeight="1" thickBot="1" x14ac:dyDescent="0.3">
      <c r="A101" s="1"/>
      <c r="B101" s="96">
        <v>0</v>
      </c>
      <c r="C101" s="60">
        <v>0</v>
      </c>
      <c r="D101" s="60"/>
      <c r="E101" s="60"/>
      <c r="F101" s="60"/>
      <c r="G101" s="60"/>
      <c r="H101" s="60"/>
      <c r="I101" s="60"/>
      <c r="J101" s="60"/>
      <c r="K101" s="68">
        <v>0</v>
      </c>
      <c r="L101" s="1"/>
    </row>
    <row r="102" spans="1:12" ht="30.75" customHeight="1" thickBot="1" x14ac:dyDescent="0.3">
      <c r="A102" s="8" t="s">
        <v>281</v>
      </c>
      <c r="B102" s="209" t="s">
        <v>309</v>
      </c>
      <c r="C102" s="210"/>
      <c r="D102" s="210"/>
      <c r="E102" s="210"/>
      <c r="F102" s="64" t="s">
        <v>170</v>
      </c>
      <c r="G102" s="89"/>
      <c r="H102" s="40" t="s">
        <v>231</v>
      </c>
      <c r="I102" s="86"/>
      <c r="J102" s="36" t="s">
        <v>96</v>
      </c>
      <c r="K102" s="66">
        <v>5</v>
      </c>
      <c r="L102" s="1" t="s">
        <v>125</v>
      </c>
    </row>
    <row r="103" spans="1:12" ht="15.75" customHeight="1" x14ac:dyDescent="0.25">
      <c r="B103" s="211" t="s">
        <v>154</v>
      </c>
      <c r="C103" s="212"/>
      <c r="D103" s="212"/>
      <c r="E103" s="212"/>
      <c r="F103" s="212"/>
      <c r="G103" s="90"/>
      <c r="H103" s="40"/>
      <c r="I103" s="91"/>
      <c r="J103" s="56"/>
      <c r="K103" s="67"/>
      <c r="L103" s="1"/>
    </row>
    <row r="104" spans="1:12" customFormat="1" ht="3.75" customHeight="1" thickBot="1" x14ac:dyDescent="0.3">
      <c r="A104" s="1"/>
      <c r="B104" s="96">
        <v>0</v>
      </c>
      <c r="C104" s="60">
        <v>0</v>
      </c>
      <c r="D104" s="60"/>
      <c r="E104" s="60"/>
      <c r="F104" s="60"/>
      <c r="G104" s="60"/>
      <c r="H104" s="60"/>
      <c r="I104" s="60"/>
      <c r="J104" s="60"/>
      <c r="K104" s="68">
        <v>0</v>
      </c>
      <c r="L104" s="1"/>
    </row>
    <row r="105" spans="1:12" ht="14.45" customHeight="1" thickBot="1" x14ac:dyDescent="0.3">
      <c r="A105" s="8" t="s">
        <v>281</v>
      </c>
      <c r="B105" s="209" t="s">
        <v>313</v>
      </c>
      <c r="C105" s="210"/>
      <c r="D105" s="210"/>
      <c r="E105" s="210"/>
      <c r="F105" s="64" t="s">
        <v>170</v>
      </c>
      <c r="G105" s="41"/>
      <c r="H105" s="40" t="s">
        <v>231</v>
      </c>
      <c r="I105" s="35"/>
      <c r="J105" s="36" t="s">
        <v>96</v>
      </c>
      <c r="K105" s="67">
        <v>5</v>
      </c>
      <c r="L105" s="1" t="s">
        <v>126</v>
      </c>
    </row>
    <row r="106" spans="1:12" ht="16.5" customHeight="1" x14ac:dyDescent="0.25">
      <c r="B106" s="211" t="s">
        <v>161</v>
      </c>
      <c r="C106" s="212"/>
      <c r="D106" s="212"/>
      <c r="E106" s="212"/>
      <c r="F106" s="212"/>
      <c r="G106" s="57"/>
      <c r="H106" s="40"/>
      <c r="I106" s="53"/>
      <c r="J106" s="56"/>
      <c r="K106" s="67"/>
      <c r="L106" s="1"/>
    </row>
    <row r="107" spans="1:12" customFormat="1" ht="3.75" customHeight="1" thickBot="1" x14ac:dyDescent="0.3">
      <c r="A107" s="1"/>
      <c r="B107" s="96">
        <v>0</v>
      </c>
      <c r="C107" s="60">
        <v>0</v>
      </c>
      <c r="D107" s="60"/>
      <c r="E107" s="60"/>
      <c r="F107" s="60"/>
      <c r="G107" s="60"/>
      <c r="H107" s="60"/>
      <c r="I107" s="60"/>
      <c r="J107" s="60"/>
      <c r="K107" s="68">
        <v>0</v>
      </c>
      <c r="L107" s="1"/>
    </row>
    <row r="108" spans="1:12" ht="14.45" customHeight="1" thickBot="1" x14ac:dyDescent="0.3">
      <c r="A108" s="8" t="s">
        <v>281</v>
      </c>
      <c r="B108" s="209" t="s">
        <v>314</v>
      </c>
      <c r="C108" s="210"/>
      <c r="D108" s="210"/>
      <c r="E108" s="210"/>
      <c r="F108" s="64" t="s">
        <v>170</v>
      </c>
      <c r="G108" s="42"/>
      <c r="H108" s="12" t="s">
        <v>231</v>
      </c>
      <c r="I108" s="35"/>
      <c r="J108" s="36" t="s">
        <v>96</v>
      </c>
      <c r="K108" s="67">
        <v>5</v>
      </c>
      <c r="L108" s="1" t="s">
        <v>127</v>
      </c>
    </row>
    <row r="109" spans="1:12" ht="15.75" customHeight="1" x14ac:dyDescent="0.25">
      <c r="B109" s="211" t="s">
        <v>168</v>
      </c>
      <c r="C109" s="212"/>
      <c r="D109" s="212"/>
      <c r="E109" s="212"/>
      <c r="F109" s="212"/>
      <c r="G109" s="84"/>
      <c r="I109" s="55"/>
      <c r="J109" s="56"/>
      <c r="K109" s="67"/>
      <c r="L109" s="1"/>
    </row>
    <row r="110" spans="1:12" customFormat="1" ht="3.75" customHeight="1" thickBot="1" x14ac:dyDescent="0.3">
      <c r="A110" s="1"/>
      <c r="B110" s="96">
        <v>0</v>
      </c>
      <c r="C110" s="60"/>
      <c r="D110" s="60"/>
      <c r="E110" s="60"/>
      <c r="F110" s="60"/>
      <c r="G110" s="60"/>
      <c r="H110" s="60"/>
      <c r="I110" s="60"/>
      <c r="J110" s="60"/>
      <c r="K110" s="68">
        <v>0</v>
      </c>
      <c r="L110" s="1"/>
    </row>
    <row r="111" spans="1:12" ht="14.45" customHeight="1" thickBot="1" x14ac:dyDescent="0.3">
      <c r="A111" s="8" t="s">
        <v>281</v>
      </c>
      <c r="B111" s="209" t="s">
        <v>315</v>
      </c>
      <c r="C111" s="210"/>
      <c r="D111" s="210"/>
      <c r="E111" s="210"/>
      <c r="F111" s="100" t="s">
        <v>169</v>
      </c>
      <c r="G111" s="180" t="s">
        <v>98</v>
      </c>
      <c r="H111" s="40"/>
      <c r="I111" s="35"/>
      <c r="J111" s="36" t="s">
        <v>96</v>
      </c>
      <c r="K111" s="67">
        <v>20</v>
      </c>
      <c r="L111" s="1" t="s">
        <v>128</v>
      </c>
    </row>
    <row r="112" spans="1:12" ht="15.75" customHeight="1" x14ac:dyDescent="0.25">
      <c r="B112" s="211" t="s">
        <v>162</v>
      </c>
      <c r="C112" s="212"/>
      <c r="D112" s="212"/>
      <c r="E112" s="212"/>
      <c r="F112" s="212"/>
      <c r="G112" s="57"/>
      <c r="H112" s="40"/>
      <c r="I112" s="92"/>
      <c r="J112" s="56"/>
      <c r="K112" s="67"/>
      <c r="L112" s="1"/>
    </row>
    <row r="113" spans="1:12" customFormat="1" ht="3.75" customHeight="1" thickBot="1" x14ac:dyDescent="0.3">
      <c r="A113" s="1"/>
      <c r="B113" s="96">
        <v>0</v>
      </c>
      <c r="C113" s="60">
        <v>0</v>
      </c>
      <c r="D113" s="60"/>
      <c r="E113" s="60"/>
      <c r="F113" s="60"/>
      <c r="G113" s="60"/>
      <c r="H113" s="60"/>
      <c r="I113" s="60"/>
      <c r="J113" s="60"/>
      <c r="K113" s="68">
        <v>0</v>
      </c>
      <c r="L113" s="1"/>
    </row>
    <row r="114" spans="1:12" ht="14.45" customHeight="1" thickBot="1" x14ac:dyDescent="0.3">
      <c r="A114" s="8" t="s">
        <v>281</v>
      </c>
      <c r="B114" s="209" t="s">
        <v>316</v>
      </c>
      <c r="C114" s="210"/>
      <c r="D114" s="210"/>
      <c r="E114" s="210"/>
      <c r="F114" s="64" t="s">
        <v>170</v>
      </c>
      <c r="G114" s="180" t="s">
        <v>98</v>
      </c>
      <c r="H114" s="40"/>
      <c r="I114" s="35"/>
      <c r="J114" s="36" t="s">
        <v>96</v>
      </c>
      <c r="K114" s="67">
        <v>10</v>
      </c>
      <c r="L114" s="1" t="s">
        <v>129</v>
      </c>
    </row>
    <row r="115" spans="1:12" ht="15.75" customHeight="1" x14ac:dyDescent="0.25">
      <c r="B115" s="211" t="s">
        <v>154</v>
      </c>
      <c r="C115" s="212"/>
      <c r="D115" s="212"/>
      <c r="E115" s="212"/>
      <c r="F115" s="212"/>
      <c r="G115" s="57"/>
      <c r="H115" s="40"/>
      <c r="I115" s="92"/>
      <c r="J115" s="56"/>
      <c r="K115" s="67"/>
      <c r="L115" s="1"/>
    </row>
    <row r="116" spans="1:12" customFormat="1" ht="3.75" customHeight="1" thickBot="1" x14ac:dyDescent="0.3">
      <c r="A116" s="1"/>
      <c r="B116" s="93">
        <v>0</v>
      </c>
      <c r="C116">
        <v>0</v>
      </c>
      <c r="K116" s="69">
        <v>0</v>
      </c>
      <c r="L116" s="1"/>
    </row>
    <row r="117" spans="1:12" customFormat="1" ht="15" customHeight="1" thickBot="1" x14ac:dyDescent="0.3">
      <c r="A117" s="1"/>
      <c r="B117" s="215" t="s">
        <v>163</v>
      </c>
      <c r="C117" s="216"/>
      <c r="D117" s="216"/>
      <c r="E117" s="216"/>
      <c r="F117" s="216"/>
      <c r="G117" s="38"/>
      <c r="H117" s="38"/>
      <c r="I117" s="112">
        <f ca="1">SUBTOTAL(109,OFFSET(RENEWALSection4_Score,4,0):OFFSET(RENEWALSection5_Score,-1,0))</f>
        <v>0</v>
      </c>
      <c r="J117" s="37" t="s">
        <v>96</v>
      </c>
      <c r="K117" s="39">
        <f>SUM(K81:K114)</f>
        <v>95</v>
      </c>
      <c r="L117" s="1"/>
    </row>
    <row r="118" spans="1:12" customFormat="1" ht="3.75" customHeight="1" x14ac:dyDescent="0.25">
      <c r="A118" s="1"/>
      <c r="L118" s="1"/>
    </row>
    <row r="119" spans="1:12" customFormat="1" ht="9.75" customHeight="1" x14ac:dyDescent="0.25">
      <c r="A119" s="1"/>
      <c r="B119" s="44"/>
      <c r="C119" s="44"/>
      <c r="D119" s="44"/>
      <c r="E119" s="44"/>
      <c r="F119" s="44"/>
      <c r="G119" s="44"/>
      <c r="H119" s="44"/>
      <c r="I119" s="44"/>
      <c r="J119" s="44"/>
      <c r="K119" s="44"/>
      <c r="L119" s="1"/>
    </row>
    <row r="120" spans="1:12" customFormat="1" ht="5.25" customHeight="1" thickBot="1" x14ac:dyDescent="0.3">
      <c r="A120" s="1"/>
      <c r="L120" s="1"/>
    </row>
    <row r="121" spans="1:12" ht="15" customHeight="1" thickBot="1" x14ac:dyDescent="0.3">
      <c r="B121" s="215" t="s">
        <v>137</v>
      </c>
      <c r="C121" s="216"/>
      <c r="D121" s="216"/>
      <c r="E121" s="216"/>
      <c r="F121" s="216"/>
      <c r="G121" s="38"/>
      <c r="H121" s="38"/>
      <c r="I121" s="112">
        <f ca="1">SUM(RENEWALSection1_Score,RENEWALSection2_Score,RENEWALSection3_Score,RENEWALSection4_Score,RENEWALSection5_Score)</f>
        <v>0</v>
      </c>
      <c r="J121" s="37" t="s">
        <v>96</v>
      </c>
      <c r="K121" s="39">
        <f>SUM(Section5_MaxScore+Section4_MaxScore+Section3_MaxScore+Section2_MaxScore+Section1_MaxScore)</f>
        <v>200</v>
      </c>
    </row>
    <row r="122" spans="1:12" customFormat="1" ht="5.25" customHeight="1" thickBot="1" x14ac:dyDescent="0.3">
      <c r="A122" s="1"/>
      <c r="L122" s="1"/>
    </row>
    <row r="123" spans="1:12" ht="15" customHeight="1" thickBot="1" x14ac:dyDescent="0.3">
      <c r="B123" s="215" t="s">
        <v>164</v>
      </c>
      <c r="C123" s="216"/>
      <c r="D123" s="216"/>
      <c r="E123" s="216"/>
      <c r="F123" s="216"/>
      <c r="G123" s="38"/>
      <c r="H123" s="38"/>
      <c r="I123" s="112">
        <f ca="1">SUM(RENEWALTotal_Score*100/200)</f>
        <v>0</v>
      </c>
      <c r="J123" s="37" t="s">
        <v>96</v>
      </c>
      <c r="K123" s="39">
        <v>100</v>
      </c>
    </row>
    <row r="124" spans="1:12" ht="6" customHeight="1" thickBot="1" x14ac:dyDescent="0.3"/>
    <row r="125" spans="1:12" ht="15" customHeight="1" thickBot="1" x14ac:dyDescent="0.3">
      <c r="B125" s="207" t="s">
        <v>139</v>
      </c>
      <c r="C125" s="208"/>
      <c r="D125" s="117"/>
      <c r="E125" s="117"/>
      <c r="F125" s="117"/>
      <c r="G125" s="117"/>
      <c r="H125" s="117"/>
      <c r="I125" s="117"/>
      <c r="J125" s="117"/>
      <c r="K125" s="118"/>
    </row>
    <row r="126" spans="1:12" ht="15.75" customHeight="1" thickBot="1" x14ac:dyDescent="0.3">
      <c r="B126" s="97"/>
      <c r="K126" s="98"/>
    </row>
    <row r="127" spans="1:12" ht="15.75" customHeight="1" thickBot="1" x14ac:dyDescent="0.3">
      <c r="B127" s="205" t="s">
        <v>140</v>
      </c>
      <c r="C127" s="206"/>
      <c r="D127" s="206"/>
      <c r="E127" s="45"/>
      <c r="F127" s="45"/>
      <c r="G127" s="45"/>
      <c r="H127" s="45"/>
      <c r="I127" s="45"/>
      <c r="J127" s="221"/>
      <c r="K127" s="222"/>
    </row>
    <row r="128" spans="1:12" customFormat="1" ht="3.75" customHeight="1" thickBot="1" x14ac:dyDescent="0.3">
      <c r="A128" s="1"/>
      <c r="B128" s="75"/>
      <c r="K128" s="69"/>
      <c r="L128" s="1"/>
    </row>
    <row r="129" spans="1:12" ht="15.75" customHeight="1" thickBot="1" x14ac:dyDescent="0.3">
      <c r="B129" s="213" t="s">
        <v>141</v>
      </c>
      <c r="C129" s="214"/>
      <c r="D129" s="214"/>
      <c r="E129" s="45"/>
      <c r="F129" s="45"/>
      <c r="G129" s="45"/>
      <c r="H129" s="45"/>
      <c r="I129" s="45"/>
      <c r="J129" s="229"/>
      <c r="K129" s="230"/>
    </row>
    <row r="130" spans="1:12" customFormat="1" ht="3.75" customHeight="1" thickBot="1" x14ac:dyDescent="0.3">
      <c r="A130" s="1"/>
      <c r="B130" s="75"/>
      <c r="K130" s="69"/>
      <c r="L130" s="1"/>
    </row>
    <row r="131" spans="1:12" ht="15.75" customHeight="1" thickBot="1" x14ac:dyDescent="0.3">
      <c r="B131" s="205" t="s">
        <v>142</v>
      </c>
      <c r="C131" s="206"/>
      <c r="D131" s="206"/>
      <c r="E131" s="45"/>
      <c r="F131" s="45"/>
      <c r="G131" s="45"/>
      <c r="H131" s="45"/>
      <c r="I131" s="45"/>
      <c r="J131" s="229"/>
      <c r="K131" s="230"/>
    </row>
    <row r="132" spans="1:12" customFormat="1" ht="3.75" customHeight="1" thickBot="1" x14ac:dyDescent="0.3">
      <c r="A132" s="1"/>
      <c r="B132" s="75"/>
      <c r="K132" s="69"/>
      <c r="L132" s="1"/>
    </row>
    <row r="133" spans="1:12" ht="15.75" customHeight="1" thickBot="1" x14ac:dyDescent="0.3">
      <c r="B133" s="231" t="s">
        <v>143</v>
      </c>
      <c r="C133" s="232"/>
      <c r="D133" s="232"/>
      <c r="E133" s="232"/>
      <c r="F133" s="232"/>
      <c r="G133" s="232"/>
      <c r="H133" s="45"/>
      <c r="I133" s="45"/>
      <c r="J133" s="233">
        <f>SUM(Funding_Requested,Public_Funding,Private_Funding)</f>
        <v>0</v>
      </c>
      <c r="K133" s="234"/>
    </row>
    <row r="134" spans="1:12" ht="15.75" customHeight="1" thickBot="1" x14ac:dyDescent="0.3">
      <c r="B134" s="97"/>
      <c r="K134" s="98"/>
    </row>
    <row r="135" spans="1:12" ht="15.75" customHeight="1" thickBot="1" x14ac:dyDescent="0.3">
      <c r="B135" s="205" t="s">
        <v>144</v>
      </c>
      <c r="C135" s="206"/>
      <c r="D135" s="206"/>
      <c r="E135" s="45"/>
      <c r="F135" s="45"/>
      <c r="G135" s="45"/>
      <c r="H135" s="45"/>
      <c r="I135" s="45"/>
      <c r="J135" s="221"/>
      <c r="K135" s="222"/>
    </row>
    <row r="136" spans="1:12" customFormat="1" ht="3.75" customHeight="1" thickBot="1" x14ac:dyDescent="0.3">
      <c r="A136" s="1"/>
      <c r="B136" s="75"/>
      <c r="K136" s="69"/>
      <c r="L136" s="1"/>
    </row>
    <row r="137" spans="1:12" ht="15.75" customHeight="1" thickBot="1" x14ac:dyDescent="0.3">
      <c r="B137" s="205" t="s">
        <v>145</v>
      </c>
      <c r="C137" s="206"/>
      <c r="D137" s="206"/>
      <c r="E137" s="45"/>
      <c r="F137" s="45"/>
      <c r="G137" s="45"/>
      <c r="H137" s="45"/>
      <c r="I137" s="45"/>
      <c r="J137" s="221"/>
      <c r="K137" s="222"/>
    </row>
    <row r="138" spans="1:12" customFormat="1" ht="3.75" customHeight="1" thickBot="1" x14ac:dyDescent="0.3">
      <c r="A138" s="1"/>
      <c r="B138" s="75"/>
      <c r="K138" s="69"/>
      <c r="L138" s="1"/>
    </row>
    <row r="139" spans="1:12" ht="15.75" customHeight="1" thickBot="1" x14ac:dyDescent="0.3">
      <c r="B139" s="223" t="s">
        <v>146</v>
      </c>
      <c r="C139" s="224"/>
      <c r="D139" s="224"/>
      <c r="E139" s="224"/>
      <c r="F139" s="224"/>
      <c r="G139" s="224"/>
      <c r="H139" s="99"/>
      <c r="I139" s="99"/>
      <c r="J139" s="225">
        <f>IFERROR(Amount_Expended/Amount_Awarded,0)</f>
        <v>0</v>
      </c>
      <c r="K139" s="226"/>
    </row>
  </sheetData>
  <sheetProtection algorithmName="SHA-512" hashValue="6JLY1K9AY6sQL/zsupjx+zWi6Mi02ki4B7Jv+9bpSBGrouV6YaOanbUeEqEC/QqfA8T4B2Ey5oBQudVEPfuvAg==" saltValue="nvvRM3qrSwOTWMTdDkpzHw==" spinCount="100000" sheet="1" objects="1" scenarios="1"/>
  <mergeCells count="83">
    <mergeCell ref="B33:E33"/>
    <mergeCell ref="H1:K9"/>
    <mergeCell ref="O1:W9"/>
    <mergeCell ref="B11:K11"/>
    <mergeCell ref="G21:H21"/>
    <mergeCell ref="B22:C22"/>
    <mergeCell ref="B24:E24"/>
    <mergeCell ref="B25:F25"/>
    <mergeCell ref="B27:E27"/>
    <mergeCell ref="B28:F28"/>
    <mergeCell ref="B30:E30"/>
    <mergeCell ref="B31:F31"/>
    <mergeCell ref="B53:E53"/>
    <mergeCell ref="B34:F34"/>
    <mergeCell ref="B36:F36"/>
    <mergeCell ref="B38:H38"/>
    <mergeCell ref="B40:E40"/>
    <mergeCell ref="B41:F41"/>
    <mergeCell ref="B43:E43"/>
    <mergeCell ref="B44:F44"/>
    <mergeCell ref="B46:E46"/>
    <mergeCell ref="B47:F47"/>
    <mergeCell ref="B49:F49"/>
    <mergeCell ref="B51:C51"/>
    <mergeCell ref="B71:E71"/>
    <mergeCell ref="B54:F54"/>
    <mergeCell ref="B55:F55"/>
    <mergeCell ref="B57:C57"/>
    <mergeCell ref="B59:E59"/>
    <mergeCell ref="B60:F60"/>
    <mergeCell ref="B62:E62"/>
    <mergeCell ref="B63:F63"/>
    <mergeCell ref="B65:E65"/>
    <mergeCell ref="B66:F66"/>
    <mergeCell ref="B68:E68"/>
    <mergeCell ref="B69:F69"/>
    <mergeCell ref="B90:E90"/>
    <mergeCell ref="B72:F72"/>
    <mergeCell ref="B74:E74"/>
    <mergeCell ref="B75:F75"/>
    <mergeCell ref="B77:F77"/>
    <mergeCell ref="B79:C79"/>
    <mergeCell ref="B81:E81"/>
    <mergeCell ref="B82:F82"/>
    <mergeCell ref="B84:E84"/>
    <mergeCell ref="B85:F85"/>
    <mergeCell ref="B87:E87"/>
    <mergeCell ref="B88:F88"/>
    <mergeCell ref="B108:E108"/>
    <mergeCell ref="B91:F91"/>
    <mergeCell ref="B93:E93"/>
    <mergeCell ref="B94:F94"/>
    <mergeCell ref="B96:E96"/>
    <mergeCell ref="B97:F97"/>
    <mergeCell ref="B99:E99"/>
    <mergeCell ref="B100:F100"/>
    <mergeCell ref="B102:E102"/>
    <mergeCell ref="B103:F103"/>
    <mergeCell ref="B105:E105"/>
    <mergeCell ref="B106:F106"/>
    <mergeCell ref="B129:D129"/>
    <mergeCell ref="J129:K129"/>
    <mergeCell ref="B109:F109"/>
    <mergeCell ref="B111:E111"/>
    <mergeCell ref="B112:F112"/>
    <mergeCell ref="B114:E114"/>
    <mergeCell ref="B115:F115"/>
    <mergeCell ref="B117:F117"/>
    <mergeCell ref="B121:F121"/>
    <mergeCell ref="B123:F123"/>
    <mergeCell ref="B125:C125"/>
    <mergeCell ref="B127:D127"/>
    <mergeCell ref="J127:K127"/>
    <mergeCell ref="B137:D137"/>
    <mergeCell ref="J137:K137"/>
    <mergeCell ref="B139:G139"/>
    <mergeCell ref="J139:K139"/>
    <mergeCell ref="B131:D131"/>
    <mergeCell ref="J131:K131"/>
    <mergeCell ref="B133:G133"/>
    <mergeCell ref="J133:K133"/>
    <mergeCell ref="B135:D135"/>
    <mergeCell ref="J135:K135"/>
  </mergeCells>
  <conditionalFormatting sqref="D17">
    <cfRule type="expression" dxfId="8" priority="2">
      <formula>$D$17&lt;&gt;"Met all threshold requirements"</formula>
    </cfRule>
    <cfRule type="expression" dxfId="7" priority="3">
      <formula>$D$17="Met all threshold requirements"</formula>
    </cfRule>
  </conditionalFormatting>
  <conditionalFormatting sqref="G18">
    <cfRule type="dataBar" priority="1">
      <dataBar>
        <cfvo type="num" val="0"/>
        <cfvo type="num" val="1"/>
        <color rgb="FF00B050"/>
      </dataBar>
      <extLst>
        <ext xmlns:x14="http://schemas.microsoft.com/office/spreadsheetml/2009/9/main" uri="{B025F937-C7B1-47D3-B67F-A62EFF666E3E}">
          <x14:id>{73691DFD-E7E4-47C0-BA8B-20ADA77F74B1}</x14:id>
        </ext>
      </extLst>
    </cfRule>
  </conditionalFormatting>
  <conditionalFormatting sqref="K24:K99 I24:I116 K101:K116">
    <cfRule type="expression" dxfId="6" priority="4">
      <formula>$I24&gt;$K24</formula>
    </cfRule>
  </conditionalFormatting>
  <dataValidations count="2">
    <dataValidation type="decimal" allowBlank="1" showInputMessage="1" showErrorMessage="1" sqref="I27:I28 I30:I31 I33:I34 I40:I41 I53:I54 I84:I85 I81:I82 I43:I44 I46:I47 I87:I88 I93:I94 I90:I91 I96:I97 I102:I103 I74:I75 I105:I106 I111:I112 I108:I109 I114:I115 I24:I25 I59:I60 I62:I63 I65:I66 I68:I69 I71:I72 I99" xr:uid="{DA53CCAF-5DB4-4EA7-86F6-F46A7569BFE8}">
      <formula1>0</formula1>
      <formula2>1000000000</formula2>
    </dataValidation>
    <dataValidation type="list" showErrorMessage="1" promptTitle="Template type" sqref="F15" xr:uid="{C93705F4-B81E-4700-A7CE-35FBCD5AD76E}">
      <formula1>"RRH,PSH,TH"</formula1>
    </dataValidation>
  </dataValidations>
  <hyperlinks>
    <hyperlink ref="G9" location="'About the Tool'!A1" display="GO" xr:uid="{6FF71396-8F8E-45FE-BCDC-CA1CA1B18464}"/>
    <hyperlink ref="M9" location="'New Projects Rating Tool'!A1" display="GO" xr:uid="{C2B1DCCF-F8DE-4CCD-8538-93F63F7B6CBD}"/>
    <hyperlink ref="G5" location="'About the Tool'!A1" display="GO" xr:uid="{94908FD3-752F-4B28-86DB-F205C8C21EB5}"/>
    <hyperlink ref="M5" location="'New Projects Rating Tool'!A1" display="GO" xr:uid="{A5B5C3AA-8366-4E98-8388-6EEA3EF583DE}"/>
    <hyperlink ref="G7" location="'About the Tool'!A1" display="GO" xr:uid="{99935B51-8FA5-4BF8-AC45-78A9176CE4EE}"/>
    <hyperlink ref="M7" location="'New Projects Rating Tool'!A1" display="GO" xr:uid="{36B841E8-CDE9-4F9C-8000-70C11E498A73}"/>
  </hyperlinks>
  <pageMargins left="0.25" right="0.25" top="0.75" bottom="0.75" header="0.3" footer="0.3"/>
  <pageSetup scale="67" fitToHeight="0" orientation="landscape" r:id="rId1"/>
  <headerFooter>
    <oddFooter>&amp;A&amp;RPage &amp;P</oddFooter>
  </headerFooter>
  <rowBreaks count="2" manualBreakCount="2">
    <brk id="49" max="16383" man="1"/>
    <brk id="88" max="16383" man="1"/>
  </rowBreaks>
  <drawing r:id="rId2"/>
  <extLst>
    <ext xmlns:x14="http://schemas.microsoft.com/office/spreadsheetml/2009/9/main" uri="{78C0D931-6437-407d-A8EE-F0AAD7539E65}">
      <x14:conditionalFormattings>
        <x14:conditionalFormatting xmlns:xm="http://schemas.microsoft.com/office/excel/2006/main">
          <x14:cfRule type="dataBar" id="{73691DFD-E7E4-47C0-BA8B-20ADA77F74B1}">
            <x14:dataBar minLength="0" maxLength="100" border="1" gradient="0">
              <x14:cfvo type="num">
                <xm:f>0</xm:f>
              </x14:cfvo>
              <x14:cfvo type="num">
                <xm:f>1</xm:f>
              </x14:cfvo>
              <x14:borderColor rgb="FF000000"/>
              <x14:negativeFillColor rgb="FFFF0000"/>
              <x14:axisColor rgb="FF000000"/>
            </x14:dataBar>
          </x14:cfRule>
          <xm:sqref>G18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E340-CBFD-4365-A3AF-66E209B64E96}">
  <sheetPr codeName="Sheet4">
    <pageSetUpPr fitToPage="1"/>
  </sheetPr>
  <dimension ref="A1:XFC106"/>
  <sheetViews>
    <sheetView topLeftCell="A10" zoomScale="80" zoomScaleNormal="80" workbookViewId="0">
      <selection activeCell="B37" sqref="B37:I37"/>
    </sheetView>
  </sheetViews>
  <sheetFormatPr defaultColWidth="0" defaultRowHeight="15" x14ac:dyDescent="0.25"/>
  <cols>
    <col min="1" max="1" width="1.5703125" style="1" customWidth="1"/>
    <col min="2" max="2" width="18.7109375" customWidth="1"/>
    <col min="3" max="3" width="42.85546875" customWidth="1"/>
    <col min="4" max="4" width="11.42578125" customWidth="1"/>
    <col min="5" max="5" width="11.85546875" customWidth="1"/>
    <col min="6" max="6" width="21" customWidth="1"/>
    <col min="7" max="7" width="19.85546875" customWidth="1"/>
    <col min="8" max="8" width="14.85546875" customWidth="1"/>
    <col min="9" max="9" width="11.140625" customWidth="1"/>
    <col min="10" max="10" width="10.140625" customWidth="1"/>
    <col min="11" max="11" width="10.85546875" customWidth="1"/>
    <col min="13" max="13" width="9.140625" hidden="1"/>
    <col min="14" max="14" width="3" style="1" customWidth="1"/>
    <col min="15" max="15" width="9.140625" hidden="1"/>
    <col min="16" max="16380" width="1.5703125" hidden="1"/>
    <col min="16381" max="16381" width="2.140625" hidden="1"/>
    <col min="16382" max="16382" width="4.140625" hidden="1"/>
    <col min="16383" max="16383" width="5.5703125" hidden="1"/>
    <col min="16384" max="16384" width="1.5703125" hidden="1"/>
  </cols>
  <sheetData>
    <row r="1" spans="1:24" ht="28.5" hidden="1" x14ac:dyDescent="0.45">
      <c r="B1" s="2" t="s">
        <v>0</v>
      </c>
      <c r="C1" s="3"/>
      <c r="D1" s="3"/>
      <c r="E1" s="3"/>
      <c r="F1" s="3"/>
      <c r="G1" s="238"/>
      <c r="H1" s="238"/>
      <c r="I1" s="238"/>
      <c r="J1" s="238"/>
      <c r="K1" s="238"/>
      <c r="M1" s="3"/>
      <c r="N1" s="28"/>
      <c r="O1" s="3"/>
      <c r="P1" s="238"/>
      <c r="Q1" s="238"/>
      <c r="R1" s="238"/>
      <c r="S1" s="238"/>
      <c r="T1" s="238"/>
      <c r="U1" s="238"/>
      <c r="V1" s="238"/>
      <c r="W1" s="238"/>
      <c r="X1" s="238"/>
    </row>
    <row r="2" spans="1:24" ht="6" hidden="1" customHeight="1" x14ac:dyDescent="0.3">
      <c r="B2" s="4"/>
      <c r="C2" s="4"/>
      <c r="D2" s="4"/>
      <c r="E2" s="4"/>
      <c r="F2" s="4"/>
      <c r="G2" s="238"/>
      <c r="H2" s="238"/>
      <c r="I2" s="238"/>
      <c r="J2" s="238"/>
      <c r="K2" s="238"/>
      <c r="M2" s="4"/>
      <c r="N2" s="29"/>
      <c r="O2" s="4"/>
      <c r="P2" s="238"/>
      <c r="Q2" s="238"/>
      <c r="R2" s="238"/>
      <c r="S2" s="238"/>
      <c r="T2" s="238"/>
      <c r="U2" s="238"/>
      <c r="V2" s="238"/>
      <c r="W2" s="238"/>
      <c r="X2" s="238"/>
    </row>
    <row r="3" spans="1:24" ht="3.75" hidden="1" customHeight="1" x14ac:dyDescent="0.3">
      <c r="A3" s="5"/>
      <c r="B3" s="4"/>
      <c r="C3" s="4"/>
      <c r="D3" s="4"/>
      <c r="E3" s="4"/>
      <c r="F3" s="4"/>
      <c r="G3" s="238"/>
      <c r="H3" s="238"/>
      <c r="I3" s="238"/>
      <c r="J3" s="238"/>
      <c r="K3" s="238"/>
      <c r="M3" s="4"/>
      <c r="N3" s="29"/>
      <c r="O3" s="4"/>
      <c r="P3" s="238"/>
      <c r="Q3" s="238"/>
      <c r="R3" s="238"/>
      <c r="S3" s="238"/>
      <c r="T3" s="238"/>
      <c r="U3" s="238"/>
      <c r="V3" s="238"/>
      <c r="W3" s="238"/>
      <c r="X3" s="238"/>
    </row>
    <row r="4" spans="1:24" ht="33" hidden="1" customHeight="1" x14ac:dyDescent="0.3">
      <c r="A4" s="5"/>
      <c r="B4" s="6" t="s">
        <v>1</v>
      </c>
      <c r="C4" s="4"/>
      <c r="D4" s="4"/>
      <c r="E4" s="4"/>
      <c r="F4" s="4"/>
      <c r="G4" s="238"/>
      <c r="H4" s="238"/>
      <c r="I4" s="238"/>
      <c r="J4" s="238"/>
      <c r="K4" s="238"/>
      <c r="M4" s="4"/>
      <c r="N4" s="29"/>
      <c r="O4" s="4"/>
      <c r="P4" s="238"/>
      <c r="Q4" s="238"/>
      <c r="R4" s="238"/>
      <c r="S4" s="238"/>
      <c r="T4" s="238"/>
      <c r="U4" s="238"/>
      <c r="V4" s="238"/>
      <c r="W4" s="238"/>
      <c r="X4" s="238"/>
    </row>
    <row r="5" spans="1:24" ht="3.75" hidden="1" customHeight="1" x14ac:dyDescent="0.3">
      <c r="A5" s="5"/>
      <c r="B5" s="4"/>
      <c r="C5" s="4"/>
      <c r="D5" s="4"/>
      <c r="E5" s="4"/>
      <c r="F5" s="4"/>
      <c r="G5" s="238"/>
      <c r="H5" s="238"/>
      <c r="I5" s="238"/>
      <c r="J5" s="238"/>
      <c r="K5" s="238"/>
      <c r="M5" s="4"/>
      <c r="N5" s="29"/>
      <c r="O5" s="4"/>
      <c r="P5" s="238"/>
      <c r="Q5" s="238"/>
      <c r="R5" s="238"/>
      <c r="S5" s="238"/>
      <c r="T5" s="238"/>
      <c r="U5" s="238"/>
      <c r="V5" s="238"/>
      <c r="W5" s="238"/>
      <c r="X5" s="238"/>
    </row>
    <row r="6" spans="1:24" ht="33" hidden="1" customHeight="1" x14ac:dyDescent="0.3">
      <c r="A6" s="5"/>
      <c r="B6" s="6" t="s">
        <v>2</v>
      </c>
      <c r="C6" s="4"/>
      <c r="D6" s="4"/>
      <c r="E6" s="4"/>
      <c r="F6" s="4"/>
      <c r="G6" s="238"/>
      <c r="H6" s="238"/>
      <c r="I6" s="238"/>
      <c r="J6" s="238"/>
      <c r="K6" s="238"/>
      <c r="M6" s="4"/>
      <c r="N6" s="29"/>
      <c r="O6" s="4"/>
      <c r="P6" s="238"/>
      <c r="Q6" s="238"/>
      <c r="R6" s="238"/>
      <c r="S6" s="238"/>
      <c r="T6" s="238"/>
      <c r="U6" s="238"/>
      <c r="V6" s="238"/>
      <c r="W6" s="238"/>
      <c r="X6" s="238"/>
    </row>
    <row r="7" spans="1:24" ht="3.75" hidden="1" customHeight="1" x14ac:dyDescent="0.3">
      <c r="A7" s="5"/>
      <c r="B7" s="4"/>
      <c r="C7" s="4"/>
      <c r="D7" s="4"/>
      <c r="E7" s="4"/>
      <c r="F7" s="4"/>
      <c r="G7" s="238"/>
      <c r="H7" s="238"/>
      <c r="I7" s="238"/>
      <c r="J7" s="238"/>
      <c r="K7" s="238"/>
      <c r="M7" s="4"/>
      <c r="N7" s="29"/>
      <c r="O7" s="4"/>
      <c r="P7" s="238"/>
      <c r="Q7" s="238"/>
      <c r="R7" s="238"/>
      <c r="S7" s="238"/>
      <c r="T7" s="238"/>
      <c r="U7" s="238"/>
      <c r="V7" s="238"/>
      <c r="W7" s="238"/>
      <c r="X7" s="238"/>
    </row>
    <row r="8" spans="1:24" ht="33" hidden="1" customHeight="1" x14ac:dyDescent="0.3">
      <c r="A8" s="5"/>
      <c r="B8" s="6" t="s">
        <v>3</v>
      </c>
      <c r="C8" s="4"/>
      <c r="D8" s="4"/>
      <c r="E8" s="4"/>
      <c r="F8" s="4"/>
      <c r="G8" s="238"/>
      <c r="H8" s="238"/>
      <c r="I8" s="238"/>
      <c r="J8" s="238"/>
      <c r="K8" s="238"/>
      <c r="M8" s="4"/>
      <c r="N8" s="29"/>
      <c r="O8" s="4"/>
      <c r="P8" s="238"/>
      <c r="Q8" s="238"/>
      <c r="R8" s="238"/>
      <c r="S8" s="238"/>
      <c r="T8" s="238"/>
      <c r="U8" s="238"/>
      <c r="V8" s="238"/>
      <c r="W8" s="238"/>
      <c r="X8" s="238"/>
    </row>
    <row r="9" spans="1:24" ht="3.75" hidden="1" customHeight="1" x14ac:dyDescent="0.3">
      <c r="A9" s="5"/>
      <c r="B9" s="4"/>
      <c r="C9" s="4"/>
      <c r="D9" s="4"/>
      <c r="E9" s="4"/>
      <c r="F9" s="4"/>
      <c r="G9" s="238"/>
      <c r="H9" s="238"/>
      <c r="I9" s="238"/>
      <c r="J9" s="238"/>
      <c r="K9" s="238"/>
      <c r="M9" s="4"/>
      <c r="N9" s="29"/>
      <c r="O9" s="4"/>
      <c r="P9" s="238"/>
      <c r="Q9" s="238"/>
      <c r="R9" s="238"/>
      <c r="S9" s="238"/>
      <c r="T9" s="238"/>
      <c r="U9" s="238"/>
      <c r="V9" s="238"/>
      <c r="W9" s="238"/>
      <c r="X9" s="238"/>
    </row>
    <row r="10" spans="1:24" ht="3.75" customHeight="1" thickBot="1" x14ac:dyDescent="0.3">
      <c r="B10" s="101"/>
    </row>
    <row r="11" spans="1:24" ht="20.25" x14ac:dyDescent="0.3">
      <c r="B11" s="200" t="s">
        <v>174</v>
      </c>
      <c r="C11" s="201"/>
      <c r="D11" s="201"/>
      <c r="E11" s="201"/>
      <c r="F11" s="201"/>
      <c r="G11" s="201"/>
      <c r="H11" s="201"/>
      <c r="I11" s="201"/>
      <c r="J11" s="201"/>
      <c r="K11" s="202"/>
    </row>
    <row r="12" spans="1:24" ht="3.75" customHeight="1" x14ac:dyDescent="0.25">
      <c r="B12" s="75"/>
      <c r="F12" s="142"/>
      <c r="J12" s="142"/>
      <c r="K12" s="69"/>
    </row>
    <row r="13" spans="1:24" ht="15.75" customHeight="1" x14ac:dyDescent="0.25">
      <c r="A13" s="1" t="s">
        <v>175</v>
      </c>
      <c r="B13" s="143" t="s">
        <v>6</v>
      </c>
      <c r="C13" s="47"/>
      <c r="D13" s="148"/>
      <c r="E13" s="144"/>
      <c r="F13" s="144"/>
      <c r="K13" s="69"/>
    </row>
    <row r="14" spans="1:24" ht="3.75" customHeight="1" x14ac:dyDescent="0.25">
      <c r="B14" s="75"/>
      <c r="D14" s="144"/>
      <c r="E14" s="144"/>
      <c r="F14" s="144"/>
      <c r="I14" s="142"/>
      <c r="K14" s="69"/>
    </row>
    <row r="15" spans="1:24" ht="15.75" customHeight="1" x14ac:dyDescent="0.25">
      <c r="B15" s="143" t="s">
        <v>7</v>
      </c>
      <c r="C15" s="47"/>
      <c r="D15" s="144"/>
      <c r="E15" s="144"/>
      <c r="F15" s="144"/>
      <c r="K15" s="69"/>
    </row>
    <row r="16" spans="1:24" ht="3.75" customHeight="1" x14ac:dyDescent="0.25">
      <c r="B16" s="75"/>
      <c r="K16" s="69"/>
    </row>
    <row r="17" spans="1:14" ht="15.75" customHeight="1" x14ac:dyDescent="0.25">
      <c r="B17" s="143" t="s">
        <v>8</v>
      </c>
      <c r="C17" s="47"/>
      <c r="I17" s="149"/>
      <c r="K17" s="71" t="s">
        <v>9</v>
      </c>
    </row>
    <row r="18" spans="1:14" ht="3.75" customHeight="1" x14ac:dyDescent="0.25">
      <c r="B18" s="75"/>
      <c r="I18" s="149"/>
      <c r="K18" s="69"/>
    </row>
    <row r="19" spans="1:14" x14ac:dyDescent="0.25">
      <c r="B19" s="143" t="s">
        <v>10</v>
      </c>
      <c r="C19" s="47"/>
      <c r="I19" s="1"/>
      <c r="K19" s="69"/>
    </row>
    <row r="20" spans="1:14" ht="7.5" customHeight="1" thickBot="1" x14ac:dyDescent="0.3">
      <c r="B20" s="75"/>
      <c r="F20" s="142"/>
      <c r="J20" s="142"/>
      <c r="K20" s="69"/>
    </row>
    <row r="21" spans="1:14" s="12" customFormat="1" ht="30.75" customHeight="1" thickBot="1" x14ac:dyDescent="0.3">
      <c r="A21" s="8"/>
      <c r="B21" s="192" t="s">
        <v>11</v>
      </c>
      <c r="C21" s="193"/>
      <c r="D21" s="194"/>
      <c r="E21" s="194"/>
      <c r="F21" s="194"/>
      <c r="G21" s="194"/>
      <c r="H21" s="194"/>
      <c r="I21" s="194"/>
      <c r="J21" s="194"/>
      <c r="K21" s="11" t="s">
        <v>12</v>
      </c>
      <c r="N21" s="8"/>
    </row>
    <row r="22" spans="1:14" ht="15.75" thickBot="1" x14ac:dyDescent="0.3">
      <c r="B22" s="157" t="s">
        <v>13</v>
      </c>
      <c r="C22" s="162"/>
      <c r="D22" s="162"/>
      <c r="E22" s="162"/>
      <c r="F22" s="162"/>
      <c r="G22" s="162"/>
      <c r="H22" s="162"/>
      <c r="I22" s="162"/>
      <c r="J22" s="162"/>
      <c r="K22" s="163"/>
    </row>
    <row r="23" spans="1:14" ht="15" customHeight="1" thickBot="1" x14ac:dyDescent="0.3">
      <c r="B23" s="189" t="s">
        <v>84</v>
      </c>
      <c r="C23" s="190"/>
      <c r="D23" s="190"/>
      <c r="E23" s="190"/>
      <c r="F23" s="190"/>
      <c r="G23" s="190"/>
      <c r="H23" s="190"/>
      <c r="I23" s="190"/>
      <c r="J23" s="190"/>
      <c r="K23" s="167"/>
    </row>
    <row r="24" spans="1:14" ht="6" customHeight="1" thickBot="1" x14ac:dyDescent="0.3">
      <c r="B24" s="75"/>
      <c r="K24" s="69"/>
    </row>
    <row r="25" spans="1:14" s="1" customFormat="1" ht="15" customHeight="1" thickBot="1" x14ac:dyDescent="0.3">
      <c r="A25" s="14" t="s">
        <v>14</v>
      </c>
      <c r="B25" s="203" t="s">
        <v>15</v>
      </c>
      <c r="C25" s="204"/>
      <c r="D25" s="204"/>
      <c r="E25" s="204"/>
      <c r="F25" s="204"/>
      <c r="G25" s="204"/>
      <c r="H25" s="204"/>
      <c r="I25" s="204"/>
      <c r="J25"/>
      <c r="K25" s="15"/>
      <c r="N25" s="1" t="s">
        <v>16</v>
      </c>
    </row>
    <row r="26" spans="1:14" s="1" customFormat="1" ht="5.25" customHeight="1" thickBot="1" x14ac:dyDescent="0.3">
      <c r="A26" s="14"/>
      <c r="B26" s="124"/>
      <c r="C26" s="61"/>
      <c r="D26" s="61"/>
      <c r="E26" s="61"/>
      <c r="F26" s="61"/>
      <c r="G26" s="61"/>
      <c r="H26" s="61"/>
      <c r="I26" s="61"/>
      <c r="J26"/>
      <c r="K26" s="150"/>
    </row>
    <row r="27" spans="1:14" s="1" customFormat="1" ht="15" customHeight="1" thickBot="1" x14ac:dyDescent="0.3">
      <c r="A27" s="14" t="s">
        <v>14</v>
      </c>
      <c r="B27" s="197" t="s">
        <v>17</v>
      </c>
      <c r="C27" s="198"/>
      <c r="D27" s="198"/>
      <c r="E27" s="198"/>
      <c r="F27" s="198"/>
      <c r="G27" s="198"/>
      <c r="H27" s="198"/>
      <c r="I27" s="198"/>
      <c r="J27"/>
      <c r="K27" s="15"/>
      <c r="N27" s="1" t="s">
        <v>18</v>
      </c>
    </row>
    <row r="28" spans="1:14" s="1" customFormat="1" ht="5.25" customHeight="1" thickBot="1" x14ac:dyDescent="0.3">
      <c r="A28" s="14"/>
      <c r="B28" s="124"/>
      <c r="C28" s="61"/>
      <c r="D28" s="61"/>
      <c r="E28" s="61"/>
      <c r="F28" s="61"/>
      <c r="G28" s="61"/>
      <c r="H28" s="61"/>
      <c r="I28" s="61"/>
      <c r="J28"/>
      <c r="K28" s="151"/>
    </row>
    <row r="29" spans="1:14" s="1" customFormat="1" ht="38.1" customHeight="1" thickBot="1" x14ac:dyDescent="0.3">
      <c r="A29" s="14" t="s">
        <v>14</v>
      </c>
      <c r="B29" s="197" t="s">
        <v>19</v>
      </c>
      <c r="C29" s="198"/>
      <c r="D29" s="198"/>
      <c r="E29" s="198"/>
      <c r="F29" s="198"/>
      <c r="G29" s="198"/>
      <c r="H29" s="198"/>
      <c r="I29" s="198"/>
      <c r="J29"/>
      <c r="K29" s="15"/>
      <c r="N29" s="1" t="s">
        <v>20</v>
      </c>
    </row>
    <row r="30" spans="1:14" s="1" customFormat="1" ht="5.25" customHeight="1" thickBot="1" x14ac:dyDescent="0.3">
      <c r="A30" s="14"/>
      <c r="B30" s="124"/>
      <c r="C30" s="61"/>
      <c r="D30" s="61"/>
      <c r="E30" s="61"/>
      <c r="F30" s="61"/>
      <c r="G30" s="61"/>
      <c r="H30" s="61"/>
      <c r="I30" s="61"/>
      <c r="J30"/>
      <c r="K30" s="150"/>
    </row>
    <row r="31" spans="1:14" s="1" customFormat="1" ht="34.5" customHeight="1" thickBot="1" x14ac:dyDescent="0.3">
      <c r="A31" s="14" t="s">
        <v>14</v>
      </c>
      <c r="B31" s="195" t="s">
        <v>21</v>
      </c>
      <c r="C31" s="196"/>
      <c r="D31" s="196"/>
      <c r="E31" s="196"/>
      <c r="F31" s="196"/>
      <c r="G31" s="196"/>
      <c r="H31" s="196"/>
      <c r="I31" s="196"/>
      <c r="J31"/>
      <c r="K31" s="15"/>
      <c r="N31" s="1" t="s">
        <v>22</v>
      </c>
    </row>
    <row r="32" spans="1:14" s="1" customFormat="1" ht="5.25" customHeight="1" thickBot="1" x14ac:dyDescent="0.3">
      <c r="A32" s="14"/>
      <c r="B32" s="132"/>
      <c r="C32" s="133"/>
      <c r="D32" s="133"/>
      <c r="E32" s="133"/>
      <c r="F32" s="133"/>
      <c r="G32" s="133"/>
      <c r="H32" s="133"/>
      <c r="I32" s="133"/>
      <c r="J32"/>
      <c r="K32" s="150"/>
    </row>
    <row r="33" spans="1:14" s="1" customFormat="1" ht="24.6" customHeight="1" thickBot="1" x14ac:dyDescent="0.3">
      <c r="A33" s="14" t="s">
        <v>14</v>
      </c>
      <c r="B33" s="195" t="s">
        <v>23</v>
      </c>
      <c r="C33" s="196"/>
      <c r="D33" s="196"/>
      <c r="E33" s="196"/>
      <c r="F33" s="196"/>
      <c r="G33" s="196"/>
      <c r="H33" s="196"/>
      <c r="I33" s="196"/>
      <c r="J33"/>
      <c r="K33" s="15"/>
      <c r="N33" s="1" t="s">
        <v>24</v>
      </c>
    </row>
    <row r="34" spans="1:14" s="1" customFormat="1" ht="5.25" customHeight="1" thickBot="1" x14ac:dyDescent="0.3">
      <c r="B34" s="132"/>
      <c r="C34" s="133"/>
      <c r="D34" s="133"/>
      <c r="E34" s="133"/>
      <c r="F34" s="133"/>
      <c r="G34" s="133"/>
      <c r="H34" s="133"/>
      <c r="I34" s="133"/>
      <c r="J34"/>
      <c r="K34" s="150"/>
    </row>
    <row r="35" spans="1:14" s="1" customFormat="1" ht="15.75" customHeight="1" thickBot="1" x14ac:dyDescent="0.3">
      <c r="A35" s="1" t="s">
        <v>14</v>
      </c>
      <c r="B35" s="197" t="s">
        <v>25</v>
      </c>
      <c r="C35" s="198"/>
      <c r="D35" s="198"/>
      <c r="E35" s="198"/>
      <c r="F35" s="198"/>
      <c r="G35" s="198"/>
      <c r="H35" s="198"/>
      <c r="I35" s="198"/>
      <c r="J35"/>
      <c r="K35" s="15"/>
      <c r="N35" s="1" t="s">
        <v>26</v>
      </c>
    </row>
    <row r="36" spans="1:14" s="1" customFormat="1" ht="5.25" customHeight="1" thickBot="1" x14ac:dyDescent="0.3">
      <c r="B36" s="75"/>
      <c r="C36"/>
      <c r="D36"/>
      <c r="E36"/>
      <c r="F36"/>
      <c r="G36"/>
      <c r="H36"/>
      <c r="I36"/>
      <c r="J36"/>
      <c r="K36" s="150"/>
    </row>
    <row r="37" spans="1:14" s="1" customFormat="1" ht="68.25" customHeight="1" thickBot="1" x14ac:dyDescent="0.3">
      <c r="A37" s="1" t="s">
        <v>14</v>
      </c>
      <c r="B37" s="195" t="s">
        <v>27</v>
      </c>
      <c r="C37" s="196"/>
      <c r="D37" s="196"/>
      <c r="E37" s="196"/>
      <c r="F37" s="196"/>
      <c r="G37" s="196"/>
      <c r="H37" s="196"/>
      <c r="I37" s="196"/>
      <c r="J37"/>
      <c r="K37" s="15"/>
      <c r="N37" s="1" t="s">
        <v>28</v>
      </c>
    </row>
    <row r="38" spans="1:14" s="1" customFormat="1" ht="5.25" customHeight="1" thickBot="1" x14ac:dyDescent="0.3">
      <c r="B38" s="75"/>
      <c r="C38"/>
      <c r="D38"/>
      <c r="E38"/>
      <c r="F38"/>
      <c r="G38"/>
      <c r="H38"/>
      <c r="I38"/>
      <c r="J38"/>
      <c r="K38" s="150"/>
    </row>
    <row r="39" spans="1:14" s="1" customFormat="1" ht="90" customHeight="1" thickBot="1" x14ac:dyDescent="0.3">
      <c r="A39" s="1" t="s">
        <v>14</v>
      </c>
      <c r="B39" s="195" t="s">
        <v>29</v>
      </c>
      <c r="C39" s="196"/>
      <c r="D39" s="196"/>
      <c r="E39" s="196"/>
      <c r="F39" s="196"/>
      <c r="G39" s="196"/>
      <c r="H39" s="196"/>
      <c r="I39" s="196"/>
      <c r="J39"/>
      <c r="K39" s="15"/>
      <c r="N39" s="1" t="s">
        <v>30</v>
      </c>
    </row>
    <row r="40" spans="1:14" s="1" customFormat="1" ht="5.25" customHeight="1" thickBot="1" x14ac:dyDescent="0.3">
      <c r="B40" s="75"/>
      <c r="C40" s="153"/>
      <c r="D40" s="153"/>
      <c r="E40" s="153"/>
      <c r="F40" s="153"/>
      <c r="G40" s="153"/>
      <c r="H40" s="153"/>
      <c r="I40" s="153"/>
      <c r="J40"/>
      <c r="K40" s="150"/>
    </row>
    <row r="41" spans="1:14" s="1" customFormat="1" ht="46.5" customHeight="1" thickBot="1" x14ac:dyDescent="0.3">
      <c r="B41" s="195" t="s">
        <v>31</v>
      </c>
      <c r="C41" s="196"/>
      <c r="D41" s="196"/>
      <c r="E41" s="196"/>
      <c r="F41" s="196"/>
      <c r="G41" s="196"/>
      <c r="H41" s="196"/>
      <c r="I41" s="196"/>
      <c r="J41"/>
      <c r="K41" s="15"/>
      <c r="N41" s="1" t="s">
        <v>32</v>
      </c>
    </row>
    <row r="42" spans="1:14" s="1" customFormat="1" ht="5.25" customHeight="1" thickBot="1" x14ac:dyDescent="0.3">
      <c r="B42" s="152"/>
      <c r="C42" s="153"/>
      <c r="D42" s="153"/>
      <c r="E42" s="153"/>
      <c r="F42" s="153"/>
      <c r="G42" s="153"/>
      <c r="H42" s="153"/>
      <c r="I42" s="153"/>
      <c r="J42"/>
      <c r="K42" s="150"/>
    </row>
    <row r="43" spans="1:14" s="1" customFormat="1" ht="151.5" customHeight="1" thickBot="1" x14ac:dyDescent="0.3">
      <c r="B43" s="195" t="s">
        <v>33</v>
      </c>
      <c r="C43" s="196"/>
      <c r="D43" s="196"/>
      <c r="E43" s="196"/>
      <c r="F43" s="196"/>
      <c r="G43" s="196"/>
      <c r="H43" s="196"/>
      <c r="I43" s="196"/>
      <c r="J43"/>
      <c r="K43" s="15"/>
      <c r="N43" s="1" t="s">
        <v>34</v>
      </c>
    </row>
    <row r="44" spans="1:14" s="1" customFormat="1" ht="5.25" customHeight="1" thickBot="1" x14ac:dyDescent="0.3">
      <c r="B44" s="152"/>
      <c r="C44" s="153"/>
      <c r="D44" s="153"/>
      <c r="E44" s="153"/>
      <c r="F44" s="153"/>
      <c r="G44" s="153"/>
      <c r="H44" s="153"/>
      <c r="I44" s="153"/>
      <c r="J44"/>
      <c r="K44" s="150"/>
    </row>
    <row r="45" spans="1:14" s="1" customFormat="1" ht="63.75" customHeight="1" thickBot="1" x14ac:dyDescent="0.3">
      <c r="A45" s="1" t="s">
        <v>14</v>
      </c>
      <c r="B45" s="195" t="s">
        <v>35</v>
      </c>
      <c r="C45" s="196"/>
      <c r="D45" s="196"/>
      <c r="E45" s="196"/>
      <c r="F45" s="196"/>
      <c r="G45" s="196"/>
      <c r="H45" s="196"/>
      <c r="I45" s="196"/>
      <c r="J45"/>
      <c r="K45" s="15"/>
      <c r="N45" s="1" t="s">
        <v>36</v>
      </c>
    </row>
    <row r="46" spans="1:14" s="1" customFormat="1" ht="5.25" customHeight="1" thickBot="1" x14ac:dyDescent="0.3">
      <c r="B46" s="152"/>
      <c r="C46" s="153"/>
      <c r="D46" s="153"/>
      <c r="E46" s="153"/>
      <c r="F46" s="153"/>
      <c r="G46" s="153"/>
      <c r="H46" s="153"/>
      <c r="I46" s="153"/>
      <c r="J46"/>
      <c r="K46" s="150"/>
    </row>
    <row r="47" spans="1:14" s="1" customFormat="1" ht="39.75" customHeight="1" thickBot="1" x14ac:dyDescent="0.3">
      <c r="A47" s="1" t="s">
        <v>14</v>
      </c>
      <c r="B47" s="195" t="s">
        <v>37</v>
      </c>
      <c r="C47" s="196"/>
      <c r="D47" s="196"/>
      <c r="E47" s="196"/>
      <c r="F47" s="196"/>
      <c r="G47" s="196"/>
      <c r="H47" s="196"/>
      <c r="I47" s="196"/>
      <c r="J47"/>
      <c r="K47" s="15"/>
      <c r="N47" s="1" t="s">
        <v>38</v>
      </c>
    </row>
    <row r="48" spans="1:14" s="1" customFormat="1" ht="5.25" customHeight="1" thickBot="1" x14ac:dyDescent="0.3">
      <c r="B48" s="152"/>
      <c r="C48" s="153"/>
      <c r="D48" s="153"/>
      <c r="E48" s="153"/>
      <c r="F48" s="153"/>
      <c r="G48" s="153"/>
      <c r="H48" s="153"/>
      <c r="I48" s="153"/>
      <c r="J48"/>
      <c r="K48" s="150"/>
    </row>
    <row r="49" spans="1:14" s="1" customFormat="1" ht="84.75" customHeight="1" thickBot="1" x14ac:dyDescent="0.3">
      <c r="A49" s="1" t="s">
        <v>14</v>
      </c>
      <c r="B49" s="195" t="s">
        <v>39</v>
      </c>
      <c r="C49" s="196"/>
      <c r="D49" s="196"/>
      <c r="E49" s="196"/>
      <c r="F49" s="196"/>
      <c r="G49" s="196"/>
      <c r="H49" s="196"/>
      <c r="I49" s="196"/>
      <c r="J49"/>
      <c r="K49" s="15"/>
      <c r="N49" s="1" t="s">
        <v>40</v>
      </c>
    </row>
    <row r="50" spans="1:14" s="1" customFormat="1" ht="5.25" customHeight="1" thickBot="1" x14ac:dyDescent="0.3">
      <c r="B50" s="152"/>
      <c r="C50" s="153"/>
      <c r="D50" s="153"/>
      <c r="E50" s="153"/>
      <c r="F50" s="153"/>
      <c r="G50" s="153"/>
      <c r="H50" s="153"/>
      <c r="I50" s="153"/>
      <c r="J50"/>
      <c r="K50" s="150"/>
    </row>
    <row r="51" spans="1:14" s="1" customFormat="1" ht="128.25" customHeight="1" thickBot="1" x14ac:dyDescent="0.3">
      <c r="A51" s="1" t="s">
        <v>14</v>
      </c>
      <c r="B51" s="195" t="s">
        <v>41</v>
      </c>
      <c r="C51" s="196"/>
      <c r="D51" s="196"/>
      <c r="E51" s="196"/>
      <c r="F51" s="196"/>
      <c r="G51" s="196"/>
      <c r="H51" s="196"/>
      <c r="I51" s="196"/>
      <c r="J51"/>
      <c r="K51" s="15"/>
      <c r="N51" s="1" t="s">
        <v>42</v>
      </c>
    </row>
    <row r="52" spans="1:14" s="1" customFormat="1" ht="5.25" customHeight="1" thickBot="1" x14ac:dyDescent="0.3">
      <c r="B52" s="152"/>
      <c r="C52" s="153"/>
      <c r="D52" s="153"/>
      <c r="E52" s="153"/>
      <c r="F52" s="153"/>
      <c r="G52" s="153"/>
      <c r="H52" s="153"/>
      <c r="I52" s="153"/>
      <c r="J52"/>
      <c r="K52" s="150"/>
    </row>
    <row r="53" spans="1:14" s="1" customFormat="1" ht="77.25" customHeight="1" thickBot="1" x14ac:dyDescent="0.3">
      <c r="A53" s="1" t="s">
        <v>14</v>
      </c>
      <c r="B53" s="195" t="s">
        <v>43</v>
      </c>
      <c r="C53" s="196"/>
      <c r="D53" s="196"/>
      <c r="E53" s="196"/>
      <c r="F53" s="196"/>
      <c r="G53" s="196"/>
      <c r="H53" s="196"/>
      <c r="I53" s="196"/>
      <c r="J53"/>
      <c r="K53" s="15"/>
      <c r="N53" s="1" t="s">
        <v>44</v>
      </c>
    </row>
    <row r="54" spans="1:14" s="1" customFormat="1" ht="5.25" customHeight="1" thickBot="1" x14ac:dyDescent="0.3">
      <c r="B54" s="152"/>
      <c r="C54" s="153"/>
      <c r="D54" s="153"/>
      <c r="E54" s="153"/>
      <c r="F54" s="153"/>
      <c r="G54" s="153"/>
      <c r="H54" s="153"/>
      <c r="I54" s="153"/>
      <c r="J54"/>
      <c r="K54" s="150"/>
    </row>
    <row r="55" spans="1:14" s="1" customFormat="1" ht="49.5" customHeight="1" thickBot="1" x14ac:dyDescent="0.3">
      <c r="A55" s="1" t="s">
        <v>14</v>
      </c>
      <c r="B55" s="195" t="s">
        <v>45</v>
      </c>
      <c r="C55" s="196"/>
      <c r="D55" s="196"/>
      <c r="E55" s="196"/>
      <c r="F55" s="196"/>
      <c r="G55" s="196"/>
      <c r="H55" s="196"/>
      <c r="I55" s="196"/>
      <c r="J55"/>
      <c r="K55" s="15"/>
      <c r="N55" s="1" t="s">
        <v>46</v>
      </c>
    </row>
    <row r="56" spans="1:14" s="1" customFormat="1" ht="5.25" customHeight="1" thickBot="1" x14ac:dyDescent="0.3">
      <c r="B56" s="152"/>
      <c r="C56" s="153"/>
      <c r="D56" s="153"/>
      <c r="E56" s="153"/>
      <c r="F56" s="153"/>
      <c r="G56" s="153"/>
      <c r="H56" s="153"/>
      <c r="I56" s="153"/>
      <c r="J56"/>
      <c r="K56" s="150"/>
    </row>
    <row r="57" spans="1:14" s="1" customFormat="1" ht="15.75" thickBot="1" x14ac:dyDescent="0.3">
      <c r="B57" s="157" t="s">
        <v>80</v>
      </c>
      <c r="C57" s="158"/>
      <c r="D57" s="158"/>
      <c r="E57" s="158"/>
      <c r="F57" s="158"/>
      <c r="G57" s="158"/>
      <c r="H57" s="158"/>
      <c r="I57" s="158"/>
      <c r="J57" s="158"/>
      <c r="K57" s="159"/>
    </row>
    <row r="58" spans="1:14" s="16" customFormat="1" ht="28.5" customHeight="1" thickBot="1" x14ac:dyDescent="0.3">
      <c r="B58" s="189" t="s">
        <v>47</v>
      </c>
      <c r="C58" s="190"/>
      <c r="D58" s="190"/>
      <c r="E58" s="190"/>
      <c r="F58" s="190"/>
      <c r="G58" s="190"/>
      <c r="H58" s="190"/>
      <c r="I58" s="190"/>
      <c r="J58" s="190"/>
      <c r="K58" s="191"/>
    </row>
    <row r="59" spans="1:14" s="1" customFormat="1" ht="6" customHeight="1" thickBot="1" x14ac:dyDescent="0.3">
      <c r="B59" s="75"/>
      <c r="C59"/>
      <c r="D59"/>
      <c r="E59"/>
      <c r="F59"/>
      <c r="G59"/>
      <c r="H59"/>
      <c r="I59"/>
      <c r="J59"/>
      <c r="K59" s="154"/>
    </row>
    <row r="60" spans="1:14" s="1" customFormat="1" ht="15" customHeight="1" x14ac:dyDescent="0.25">
      <c r="A60" s="14" t="s">
        <v>280</v>
      </c>
      <c r="B60" s="155" t="s">
        <v>48</v>
      </c>
      <c r="C60" s="18"/>
      <c r="D60" s="18"/>
      <c r="E60" s="18"/>
      <c r="F60" s="18"/>
      <c r="G60" s="18"/>
      <c r="H60" s="18"/>
      <c r="I60" s="18"/>
      <c r="J60" s="19"/>
      <c r="K60" s="184"/>
      <c r="N60" s="1" t="s">
        <v>49</v>
      </c>
    </row>
    <row r="61" spans="1:14" s="1" customFormat="1" ht="30.75" customHeight="1" thickBot="1" x14ac:dyDescent="0.3">
      <c r="A61" s="14"/>
      <c r="B61" s="187" t="s">
        <v>196</v>
      </c>
      <c r="C61" s="188"/>
      <c r="D61" s="188"/>
      <c r="E61" s="188"/>
      <c r="F61" s="188"/>
      <c r="G61" s="188"/>
      <c r="H61" s="188"/>
      <c r="I61" s="188"/>
      <c r="J61"/>
      <c r="K61" s="186"/>
    </row>
    <row r="62" spans="1:14" s="1" customFormat="1" ht="5.25" customHeight="1" thickBot="1" x14ac:dyDescent="0.3">
      <c r="A62" s="14"/>
      <c r="B62" s="124"/>
      <c r="C62" s="61"/>
      <c r="D62" s="61"/>
      <c r="E62" s="61"/>
      <c r="F62" s="61"/>
      <c r="G62" s="61"/>
      <c r="H62" s="61"/>
      <c r="I62" s="61"/>
      <c r="J62"/>
      <c r="K62" s="150"/>
      <c r="N62" s="1" t="s">
        <v>50</v>
      </c>
    </row>
    <row r="63" spans="1:14" s="1" customFormat="1" ht="15" customHeight="1" x14ac:dyDescent="0.25">
      <c r="A63" s="14" t="s">
        <v>280</v>
      </c>
      <c r="B63" s="155" t="s">
        <v>51</v>
      </c>
      <c r="C63" s="18"/>
      <c r="D63" s="18"/>
      <c r="E63" s="18"/>
      <c r="F63" s="18"/>
      <c r="G63" s="18"/>
      <c r="H63" s="18"/>
      <c r="I63" s="18"/>
      <c r="J63" s="19"/>
      <c r="K63" s="184"/>
      <c r="N63" s="1" t="s">
        <v>52</v>
      </c>
    </row>
    <row r="64" spans="1:14" s="1" customFormat="1" ht="31.5" customHeight="1" thickBot="1" x14ac:dyDescent="0.3">
      <c r="A64" s="14"/>
      <c r="B64" s="187" t="s">
        <v>197</v>
      </c>
      <c r="C64" s="188"/>
      <c r="D64" s="188"/>
      <c r="E64" s="188"/>
      <c r="F64" s="188"/>
      <c r="G64" s="188"/>
      <c r="H64" s="188"/>
      <c r="I64" s="188"/>
      <c r="J64"/>
      <c r="K64" s="186"/>
    </row>
    <row r="65" spans="1:14" s="1" customFormat="1" ht="5.25" customHeight="1" thickBot="1" x14ac:dyDescent="0.3">
      <c r="A65" s="14"/>
      <c r="B65" s="124"/>
      <c r="C65" s="61"/>
      <c r="D65" s="61"/>
      <c r="E65" s="61"/>
      <c r="F65" s="61"/>
      <c r="G65" s="61"/>
      <c r="H65" s="61"/>
      <c r="I65" s="61"/>
      <c r="J65"/>
      <c r="K65" s="151"/>
      <c r="N65" s="1" t="s">
        <v>50</v>
      </c>
    </row>
    <row r="66" spans="1:14" s="1" customFormat="1" ht="15" customHeight="1" x14ac:dyDescent="0.25">
      <c r="A66" s="14" t="s">
        <v>281</v>
      </c>
      <c r="B66" s="155" t="s">
        <v>81</v>
      </c>
      <c r="C66" s="18"/>
      <c r="D66" s="18"/>
      <c r="E66" s="18"/>
      <c r="F66" s="18"/>
      <c r="G66" s="18"/>
      <c r="H66" s="18"/>
      <c r="I66" s="18"/>
      <c r="J66" s="19"/>
      <c r="K66" s="184"/>
      <c r="N66" s="1" t="s">
        <v>53</v>
      </c>
    </row>
    <row r="67" spans="1:14" s="1" customFormat="1" ht="5.25" hidden="1" customHeight="1" x14ac:dyDescent="0.25">
      <c r="A67" s="14"/>
      <c r="B67" s="75"/>
      <c r="C67"/>
      <c r="D67"/>
      <c r="E67"/>
      <c r="F67"/>
      <c r="G67"/>
      <c r="H67"/>
      <c r="I67"/>
      <c r="J67"/>
      <c r="K67" s="185"/>
      <c r="N67" s="1" t="s">
        <v>50</v>
      </c>
    </row>
    <row r="68" spans="1:14" s="1" customFormat="1" ht="15" hidden="1" customHeight="1" x14ac:dyDescent="0.25">
      <c r="A68" s="14" t="s">
        <v>50</v>
      </c>
      <c r="B68" s="156" t="s">
        <v>54</v>
      </c>
      <c r="C68" s="18"/>
      <c r="D68" s="18"/>
      <c r="E68" s="18"/>
      <c r="F68" s="18"/>
      <c r="G68" s="18"/>
      <c r="H68" s="18"/>
      <c r="I68" s="18"/>
      <c r="J68" s="19"/>
      <c r="K68" s="185"/>
      <c r="N68" s="1" t="s">
        <v>55</v>
      </c>
    </row>
    <row r="69" spans="1:14" s="1" customFormat="1" ht="5.25" hidden="1" customHeight="1" x14ac:dyDescent="0.25">
      <c r="A69" s="14"/>
      <c r="B69" s="75"/>
      <c r="C69"/>
      <c r="D69"/>
      <c r="E69"/>
      <c r="F69"/>
      <c r="G69"/>
      <c r="H69"/>
      <c r="I69"/>
      <c r="J69"/>
      <c r="K69" s="185"/>
      <c r="N69" s="1" t="s">
        <v>50</v>
      </c>
    </row>
    <row r="70" spans="1:14" s="1" customFormat="1" ht="15" hidden="1" customHeight="1" x14ac:dyDescent="0.25">
      <c r="A70" s="14" t="s">
        <v>50</v>
      </c>
      <c r="B70" s="156" t="s">
        <v>56</v>
      </c>
      <c r="C70" s="18"/>
      <c r="D70" s="18"/>
      <c r="E70" s="18"/>
      <c r="F70" s="18"/>
      <c r="G70" s="18"/>
      <c r="H70" s="18"/>
      <c r="I70" s="18"/>
      <c r="J70" s="19"/>
      <c r="K70" s="185"/>
      <c r="N70" s="1" t="s">
        <v>57</v>
      </c>
    </row>
    <row r="71" spans="1:14" s="1" customFormat="1" ht="36" customHeight="1" thickBot="1" x14ac:dyDescent="0.3">
      <c r="A71" s="14"/>
      <c r="B71" s="187" t="s">
        <v>87</v>
      </c>
      <c r="C71" s="188"/>
      <c r="D71" s="188"/>
      <c r="E71" s="188"/>
      <c r="F71" s="188"/>
      <c r="G71" s="188"/>
      <c r="H71" s="188"/>
      <c r="I71" s="188"/>
      <c r="J71"/>
      <c r="K71" s="186"/>
    </row>
    <row r="72" spans="1:14" s="1" customFormat="1" ht="5.25" customHeight="1" thickBot="1" x14ac:dyDescent="0.3">
      <c r="A72" s="14"/>
      <c r="B72" s="75"/>
      <c r="C72"/>
      <c r="D72"/>
      <c r="E72"/>
      <c r="F72"/>
      <c r="G72"/>
      <c r="H72"/>
      <c r="I72"/>
      <c r="J72"/>
      <c r="K72" s="150"/>
      <c r="N72" s="1" t="s">
        <v>50</v>
      </c>
    </row>
    <row r="73" spans="1:14" s="1" customFormat="1" x14ac:dyDescent="0.25">
      <c r="A73" s="14" t="s">
        <v>280</v>
      </c>
      <c r="B73" s="155" t="s">
        <v>58</v>
      </c>
      <c r="C73" s="20"/>
      <c r="D73" s="20"/>
      <c r="E73" s="20"/>
      <c r="F73" s="20"/>
      <c r="G73" s="20"/>
      <c r="H73" s="20"/>
      <c r="I73" s="20"/>
      <c r="J73" s="19"/>
      <c r="K73" s="184"/>
      <c r="N73" s="1" t="s">
        <v>59</v>
      </c>
    </row>
    <row r="74" spans="1:14" s="1" customFormat="1" ht="5.25" hidden="1" customHeight="1" x14ac:dyDescent="0.25">
      <c r="A74" s="14"/>
      <c r="B74" s="75"/>
      <c r="C74"/>
      <c r="D74"/>
      <c r="E74"/>
      <c r="F74"/>
      <c r="G74"/>
      <c r="H74"/>
      <c r="I74"/>
      <c r="J74"/>
      <c r="K74" s="185"/>
      <c r="N74" s="1" t="s">
        <v>50</v>
      </c>
    </row>
    <row r="75" spans="1:14" s="1" customFormat="1" ht="14.25" hidden="1" customHeight="1" x14ac:dyDescent="0.25">
      <c r="A75" s="14" t="s">
        <v>50</v>
      </c>
      <c r="B75" s="156" t="s">
        <v>60</v>
      </c>
      <c r="C75" s="19"/>
      <c r="D75" s="19"/>
      <c r="E75" s="19"/>
      <c r="F75" s="19"/>
      <c r="G75" s="19"/>
      <c r="H75" s="19"/>
      <c r="I75" s="19"/>
      <c r="J75" s="19"/>
      <c r="K75" s="185"/>
      <c r="N75" s="1" t="s">
        <v>61</v>
      </c>
    </row>
    <row r="76" spans="1:14" s="1" customFormat="1" ht="5.25" hidden="1" customHeight="1" x14ac:dyDescent="0.25">
      <c r="A76" s="14"/>
      <c r="B76" s="75"/>
      <c r="C76"/>
      <c r="D76"/>
      <c r="E76"/>
      <c r="F76"/>
      <c r="G76"/>
      <c r="H76"/>
      <c r="I76"/>
      <c r="J76"/>
      <c r="K76" s="185"/>
      <c r="N76" s="1" t="s">
        <v>50</v>
      </c>
    </row>
    <row r="77" spans="1:14" s="1" customFormat="1" ht="15" hidden="1" customHeight="1" x14ac:dyDescent="0.25">
      <c r="A77" s="14" t="s">
        <v>50</v>
      </c>
      <c r="B77" s="156" t="s">
        <v>62</v>
      </c>
      <c r="C77" s="20"/>
      <c r="D77" s="20"/>
      <c r="E77" s="20"/>
      <c r="F77" s="20"/>
      <c r="G77" s="20"/>
      <c r="H77" s="20"/>
      <c r="I77" s="20"/>
      <c r="J77" s="19"/>
      <c r="K77" s="185"/>
      <c r="N77" s="1" t="s">
        <v>63</v>
      </c>
    </row>
    <row r="78" spans="1:14" s="1" customFormat="1" ht="5.25" hidden="1" customHeight="1" x14ac:dyDescent="0.25">
      <c r="A78" s="14"/>
      <c r="B78" s="75"/>
      <c r="C78"/>
      <c r="D78"/>
      <c r="E78"/>
      <c r="F78"/>
      <c r="G78"/>
      <c r="H78"/>
      <c r="I78"/>
      <c r="J78"/>
      <c r="K78" s="185"/>
      <c r="N78" s="1" t="s">
        <v>50</v>
      </c>
    </row>
    <row r="79" spans="1:14" s="1" customFormat="1" ht="15" hidden="1" customHeight="1" x14ac:dyDescent="0.25">
      <c r="A79" s="14" t="s">
        <v>50</v>
      </c>
      <c r="B79" s="156" t="s">
        <v>64</v>
      </c>
      <c r="C79" s="20"/>
      <c r="D79" s="20"/>
      <c r="E79" s="20"/>
      <c r="F79" s="20"/>
      <c r="G79" s="20"/>
      <c r="H79" s="20"/>
      <c r="I79" s="20"/>
      <c r="J79" s="19"/>
      <c r="K79" s="185"/>
      <c r="N79" s="1" t="s">
        <v>65</v>
      </c>
    </row>
    <row r="80" spans="1:14" s="1" customFormat="1" ht="29.25" customHeight="1" thickBot="1" x14ac:dyDescent="0.3">
      <c r="A80" s="14"/>
      <c r="B80" s="187" t="s">
        <v>198</v>
      </c>
      <c r="C80" s="188"/>
      <c r="D80" s="188"/>
      <c r="E80" s="188"/>
      <c r="F80" s="188"/>
      <c r="G80" s="188"/>
      <c r="H80" s="188"/>
      <c r="I80" s="188"/>
      <c r="J80"/>
      <c r="K80" s="186"/>
    </row>
    <row r="81" spans="1:14" s="1" customFormat="1" ht="5.25" customHeight="1" thickBot="1" x14ac:dyDescent="0.3">
      <c r="A81" s="14"/>
      <c r="B81" s="75"/>
      <c r="C81"/>
      <c r="D81"/>
      <c r="E81"/>
      <c r="F81"/>
      <c r="G81"/>
      <c r="H81"/>
      <c r="I81"/>
      <c r="J81"/>
      <c r="K81" s="150"/>
      <c r="N81" s="1" t="s">
        <v>50</v>
      </c>
    </row>
    <row r="82" spans="1:14" s="1" customFormat="1" x14ac:dyDescent="0.25">
      <c r="A82" s="14" t="s">
        <v>280</v>
      </c>
      <c r="B82" s="155" t="s">
        <v>66</v>
      </c>
      <c r="C82" s="20"/>
      <c r="D82" s="20"/>
      <c r="E82" s="20"/>
      <c r="F82" s="20"/>
      <c r="G82" s="20"/>
      <c r="H82" s="20"/>
      <c r="I82" s="20"/>
      <c r="J82" s="19"/>
      <c r="K82" s="184"/>
      <c r="N82" s="1" t="s">
        <v>67</v>
      </c>
    </row>
    <row r="83" spans="1:14" s="1" customFormat="1" ht="5.25" hidden="1" customHeight="1" x14ac:dyDescent="0.25">
      <c r="A83" s="14"/>
      <c r="B83" s="75"/>
      <c r="C83"/>
      <c r="D83"/>
      <c r="E83"/>
      <c r="F83"/>
      <c r="G83"/>
      <c r="H83"/>
      <c r="I83"/>
      <c r="J83"/>
      <c r="K83" s="185"/>
      <c r="N83" s="1" t="s">
        <v>50</v>
      </c>
    </row>
    <row r="84" spans="1:14" s="1" customFormat="1" ht="15" hidden="1" customHeight="1" x14ac:dyDescent="0.25">
      <c r="A84" s="14" t="s">
        <v>281</v>
      </c>
      <c r="B84" s="156" t="s">
        <v>68</v>
      </c>
      <c r="C84" s="20"/>
      <c r="D84" s="20"/>
      <c r="E84" s="20"/>
      <c r="F84" s="20"/>
      <c r="G84" s="20"/>
      <c r="H84" s="20"/>
      <c r="I84" s="20"/>
      <c r="J84" s="19"/>
      <c r="K84" s="185"/>
      <c r="N84" s="1" t="s">
        <v>69</v>
      </c>
    </row>
    <row r="85" spans="1:14" s="1" customFormat="1" ht="5.25" hidden="1" customHeight="1" x14ac:dyDescent="0.25">
      <c r="A85" s="14"/>
      <c r="B85" s="124"/>
      <c r="C85" s="61"/>
      <c r="D85" s="61"/>
      <c r="E85" s="61"/>
      <c r="F85" s="61"/>
      <c r="G85" s="61"/>
      <c r="H85" s="61"/>
      <c r="I85" s="61"/>
      <c r="J85"/>
      <c r="K85" s="185"/>
      <c r="N85" s="1" t="s">
        <v>50</v>
      </c>
    </row>
    <row r="86" spans="1:14" s="1" customFormat="1" ht="15" hidden="1" customHeight="1" x14ac:dyDescent="0.25">
      <c r="A86" s="14" t="s">
        <v>281</v>
      </c>
      <c r="B86" s="156">
        <v>0</v>
      </c>
      <c r="C86" s="18"/>
      <c r="D86" s="18"/>
      <c r="E86" s="18"/>
      <c r="F86" s="18"/>
      <c r="G86" s="18"/>
      <c r="H86" s="18"/>
      <c r="I86" s="18"/>
      <c r="J86" s="19"/>
      <c r="K86" s="185"/>
      <c r="N86" s="1" t="s">
        <v>70</v>
      </c>
    </row>
    <row r="87" spans="1:14" s="1" customFormat="1" ht="5.25" hidden="1" customHeight="1" x14ac:dyDescent="0.25">
      <c r="A87" s="14"/>
      <c r="B87" s="124"/>
      <c r="C87" s="61"/>
      <c r="D87" s="61"/>
      <c r="E87" s="61"/>
      <c r="F87" s="61"/>
      <c r="G87" s="61"/>
      <c r="H87" s="61"/>
      <c r="I87" s="61"/>
      <c r="J87"/>
      <c r="K87" s="185"/>
      <c r="N87" s="1" t="s">
        <v>50</v>
      </c>
    </row>
    <row r="88" spans="1:14" s="1" customFormat="1" ht="15" hidden="1" customHeight="1" x14ac:dyDescent="0.25">
      <c r="A88" s="14" t="s">
        <v>281</v>
      </c>
      <c r="B88" s="156">
        <v>0</v>
      </c>
      <c r="C88" s="18"/>
      <c r="D88" s="18"/>
      <c r="E88" s="18"/>
      <c r="F88" s="18"/>
      <c r="G88" s="18"/>
      <c r="H88" s="18"/>
      <c r="I88" s="18"/>
      <c r="J88" s="19"/>
      <c r="K88" s="185"/>
      <c r="N88" s="1" t="s">
        <v>71</v>
      </c>
    </row>
    <row r="89" spans="1:14" s="1" customFormat="1" ht="5.25" hidden="1" customHeight="1" x14ac:dyDescent="0.25">
      <c r="A89" s="14"/>
      <c r="B89" s="75">
        <v>0</v>
      </c>
      <c r="C89"/>
      <c r="D89"/>
      <c r="E89"/>
      <c r="F89"/>
      <c r="G89"/>
      <c r="H89"/>
      <c r="I89"/>
      <c r="J89"/>
      <c r="K89" s="185"/>
      <c r="N89" s="1" t="s">
        <v>50</v>
      </c>
    </row>
    <row r="90" spans="1:14" s="1" customFormat="1" ht="15" hidden="1" customHeight="1" x14ac:dyDescent="0.25">
      <c r="A90" s="14" t="s">
        <v>281</v>
      </c>
      <c r="B90" s="156">
        <v>0</v>
      </c>
      <c r="C90" s="18"/>
      <c r="D90" s="18"/>
      <c r="E90" s="18"/>
      <c r="F90" s="18"/>
      <c r="G90" s="18"/>
      <c r="H90" s="18"/>
      <c r="I90" s="18"/>
      <c r="J90" s="19"/>
      <c r="K90" s="185"/>
      <c r="N90" s="1" t="s">
        <v>72</v>
      </c>
    </row>
    <row r="91" spans="1:14" s="1" customFormat="1" ht="5.25" hidden="1" customHeight="1" x14ac:dyDescent="0.25">
      <c r="A91" s="14"/>
      <c r="B91" s="75">
        <v>0</v>
      </c>
      <c r="C91"/>
      <c r="D91"/>
      <c r="E91"/>
      <c r="F91"/>
      <c r="G91"/>
      <c r="H91"/>
      <c r="I91"/>
      <c r="J91"/>
      <c r="K91" s="185"/>
      <c r="N91" s="1" t="s">
        <v>50</v>
      </c>
    </row>
    <row r="92" spans="1:14" s="1" customFormat="1" ht="15" hidden="1" customHeight="1" x14ac:dyDescent="0.25">
      <c r="A92" s="14" t="s">
        <v>281</v>
      </c>
      <c r="B92" s="156">
        <v>0</v>
      </c>
      <c r="C92" s="18"/>
      <c r="D92" s="18"/>
      <c r="E92" s="18"/>
      <c r="F92" s="18"/>
      <c r="G92" s="18"/>
      <c r="H92" s="18"/>
      <c r="I92" s="18"/>
      <c r="J92" s="19"/>
      <c r="K92" s="185"/>
      <c r="N92" s="1" t="s">
        <v>73</v>
      </c>
    </row>
    <row r="93" spans="1:14" s="1" customFormat="1" ht="5.25" hidden="1" customHeight="1" x14ac:dyDescent="0.25">
      <c r="A93" s="14"/>
      <c r="B93" s="75">
        <v>0</v>
      </c>
      <c r="C93"/>
      <c r="D93"/>
      <c r="E93"/>
      <c r="F93"/>
      <c r="G93"/>
      <c r="H93"/>
      <c r="I93"/>
      <c r="J93"/>
      <c r="K93" s="185"/>
      <c r="N93" s="1" t="s">
        <v>50</v>
      </c>
    </row>
    <row r="94" spans="1:14" s="1" customFormat="1" ht="15" hidden="1" customHeight="1" x14ac:dyDescent="0.25">
      <c r="A94" s="14" t="s">
        <v>281</v>
      </c>
      <c r="B94" s="156">
        <v>0</v>
      </c>
      <c r="C94" s="20"/>
      <c r="D94" s="20"/>
      <c r="E94" s="20"/>
      <c r="F94" s="20"/>
      <c r="G94" s="20"/>
      <c r="H94" s="20"/>
      <c r="I94" s="20"/>
      <c r="J94" s="19"/>
      <c r="K94" s="185"/>
      <c r="N94" s="1" t="s">
        <v>74</v>
      </c>
    </row>
    <row r="95" spans="1:14" s="1" customFormat="1" ht="5.25" hidden="1" customHeight="1" x14ac:dyDescent="0.25">
      <c r="A95" s="14"/>
      <c r="B95" s="75">
        <v>0</v>
      </c>
      <c r="C95"/>
      <c r="D95"/>
      <c r="E95"/>
      <c r="F95"/>
      <c r="G95"/>
      <c r="H95"/>
      <c r="I95"/>
      <c r="J95"/>
      <c r="K95" s="185"/>
      <c r="N95" s="1" t="s">
        <v>50</v>
      </c>
    </row>
    <row r="96" spans="1:14" s="1" customFormat="1" ht="14.25" hidden="1" customHeight="1" x14ac:dyDescent="0.25">
      <c r="A96" s="14" t="s">
        <v>281</v>
      </c>
      <c r="B96" s="156">
        <v>0</v>
      </c>
      <c r="C96" s="19"/>
      <c r="D96" s="19"/>
      <c r="E96" s="19"/>
      <c r="F96" s="19"/>
      <c r="G96" s="19"/>
      <c r="H96" s="19"/>
      <c r="I96" s="19"/>
      <c r="J96" s="19"/>
      <c r="K96" s="185"/>
      <c r="N96" s="1" t="s">
        <v>75</v>
      </c>
    </row>
    <row r="97" spans="1:14" s="1" customFormat="1" ht="5.25" hidden="1" customHeight="1" x14ac:dyDescent="0.25">
      <c r="A97" s="14"/>
      <c r="B97" s="75">
        <v>0</v>
      </c>
      <c r="C97"/>
      <c r="D97"/>
      <c r="E97"/>
      <c r="F97"/>
      <c r="G97"/>
      <c r="H97"/>
      <c r="I97"/>
      <c r="J97"/>
      <c r="K97" s="185"/>
      <c r="N97" s="1" t="s">
        <v>50</v>
      </c>
    </row>
    <row r="98" spans="1:14" s="1" customFormat="1" ht="15" hidden="1" customHeight="1" x14ac:dyDescent="0.25">
      <c r="A98" s="14" t="s">
        <v>281</v>
      </c>
      <c r="B98" s="156">
        <v>0</v>
      </c>
      <c r="C98" s="20"/>
      <c r="D98" s="20"/>
      <c r="E98" s="20"/>
      <c r="F98" s="20"/>
      <c r="G98" s="20"/>
      <c r="H98" s="20"/>
      <c r="I98" s="20"/>
      <c r="J98" s="19"/>
      <c r="K98" s="185"/>
      <c r="N98" s="1" t="s">
        <v>76</v>
      </c>
    </row>
    <row r="99" spans="1:14" s="1" customFormat="1" ht="5.25" hidden="1" customHeight="1" x14ac:dyDescent="0.25">
      <c r="A99" s="14"/>
      <c r="B99" s="75">
        <v>0</v>
      </c>
      <c r="C99"/>
      <c r="D99"/>
      <c r="E99"/>
      <c r="F99"/>
      <c r="G99"/>
      <c r="H99"/>
      <c r="I99"/>
      <c r="J99"/>
      <c r="K99" s="185"/>
      <c r="N99" s="1" t="s">
        <v>50</v>
      </c>
    </row>
    <row r="100" spans="1:14" s="1" customFormat="1" ht="15" hidden="1" customHeight="1" x14ac:dyDescent="0.25">
      <c r="A100" s="14" t="s">
        <v>281</v>
      </c>
      <c r="B100" s="156">
        <v>0</v>
      </c>
      <c r="C100" s="20"/>
      <c r="D100" s="20"/>
      <c r="E100" s="20"/>
      <c r="F100" s="20"/>
      <c r="G100" s="20"/>
      <c r="H100" s="20"/>
      <c r="I100" s="20"/>
      <c r="J100" s="19"/>
      <c r="K100" s="185"/>
      <c r="N100" s="1" t="s">
        <v>77</v>
      </c>
    </row>
    <row r="101" spans="1:14" s="1" customFormat="1" ht="5.25" hidden="1" customHeight="1" x14ac:dyDescent="0.25">
      <c r="A101" s="14"/>
      <c r="B101" s="75">
        <v>0</v>
      </c>
      <c r="C101"/>
      <c r="D101"/>
      <c r="E101"/>
      <c r="F101"/>
      <c r="G101"/>
      <c r="H101"/>
      <c r="I101"/>
      <c r="J101"/>
      <c r="K101" s="185"/>
      <c r="N101" s="1" t="s">
        <v>50</v>
      </c>
    </row>
    <row r="102" spans="1:14" s="1" customFormat="1" ht="15" hidden="1" customHeight="1" x14ac:dyDescent="0.25">
      <c r="A102" s="14" t="s">
        <v>281</v>
      </c>
      <c r="B102" s="156">
        <v>0</v>
      </c>
      <c r="C102" s="20"/>
      <c r="D102" s="20"/>
      <c r="E102" s="20"/>
      <c r="F102" s="20"/>
      <c r="G102" s="20"/>
      <c r="H102" s="20"/>
      <c r="I102" s="20"/>
      <c r="J102" s="19"/>
      <c r="K102" s="185"/>
      <c r="N102" s="1" t="s">
        <v>78</v>
      </c>
    </row>
    <row r="103" spans="1:14" s="1" customFormat="1" ht="5.25" hidden="1" customHeight="1" x14ac:dyDescent="0.25">
      <c r="A103" s="14"/>
      <c r="B103" s="124"/>
      <c r="C103" s="61"/>
      <c r="D103" s="61"/>
      <c r="E103" s="61"/>
      <c r="F103" s="61"/>
      <c r="G103" s="61"/>
      <c r="H103" s="61"/>
      <c r="I103" s="61"/>
      <c r="J103"/>
      <c r="K103" s="185"/>
      <c r="N103" s="1" t="s">
        <v>50</v>
      </c>
    </row>
    <row r="104" spans="1:14" s="1" customFormat="1" ht="15" hidden="1" customHeight="1" x14ac:dyDescent="0.25">
      <c r="A104" s="14" t="s">
        <v>281</v>
      </c>
      <c r="B104" s="156">
        <v>0</v>
      </c>
      <c r="C104" s="18"/>
      <c r="D104" s="18"/>
      <c r="E104" s="18"/>
      <c r="F104" s="18"/>
      <c r="G104" s="18"/>
      <c r="H104" s="18"/>
      <c r="I104" s="18"/>
      <c r="J104" s="19"/>
      <c r="K104" s="185"/>
      <c r="N104" s="1" t="s">
        <v>79</v>
      </c>
    </row>
    <row r="105" spans="1:14" ht="45.75" customHeight="1" thickBot="1" x14ac:dyDescent="0.3">
      <c r="A105" s="14"/>
      <c r="B105" s="182" t="s">
        <v>199</v>
      </c>
      <c r="C105" s="183"/>
      <c r="D105" s="183"/>
      <c r="E105" s="183"/>
      <c r="F105" s="183"/>
      <c r="G105" s="183"/>
      <c r="H105" s="183"/>
      <c r="I105" s="183"/>
      <c r="J105" s="102"/>
      <c r="K105" s="186"/>
    </row>
    <row r="106" spans="1:14" ht="6" customHeight="1" x14ac:dyDescent="0.25">
      <c r="K106" s="13"/>
    </row>
  </sheetData>
  <sheetProtection algorithmName="SHA-512" hashValue="xs1o1TNO/+BFK7rTGtejP2QnA91m5g23aaQTvY8dAIWjtfN2QMs8m8HTezOBLVkOhQYTmHQ9U0av1OIdvd35lw==" saltValue="FnUmS79kktCHn1Ucg6DI/g==" spinCount="100000" sheet="1" objects="1" scenarios="1"/>
  <mergeCells count="33">
    <mergeCell ref="G1:K9"/>
    <mergeCell ref="P1:X9"/>
    <mergeCell ref="B11:K11"/>
    <mergeCell ref="B58:K58"/>
    <mergeCell ref="B21:C21"/>
    <mergeCell ref="D21:J21"/>
    <mergeCell ref="B23:J23"/>
    <mergeCell ref="B25:I25"/>
    <mergeCell ref="B27:I27"/>
    <mergeCell ref="B29:I29"/>
    <mergeCell ref="B31:I31"/>
    <mergeCell ref="B33:I33"/>
    <mergeCell ref="B35:I35"/>
    <mergeCell ref="B37:I37"/>
    <mergeCell ref="B39:I39"/>
    <mergeCell ref="B41:I41"/>
    <mergeCell ref="B43:I43"/>
    <mergeCell ref="B45:I45"/>
    <mergeCell ref="B47:I47"/>
    <mergeCell ref="B49:I49"/>
    <mergeCell ref="B51:I51"/>
    <mergeCell ref="B53:I53"/>
    <mergeCell ref="B55:I55"/>
    <mergeCell ref="K73:K80"/>
    <mergeCell ref="B80:I80"/>
    <mergeCell ref="K82:K105"/>
    <mergeCell ref="B105:I105"/>
    <mergeCell ref="K60:K61"/>
    <mergeCell ref="B61:I61"/>
    <mergeCell ref="K63:K64"/>
    <mergeCell ref="B64:I64"/>
    <mergeCell ref="K66:K71"/>
    <mergeCell ref="B71:I71"/>
  </mergeCells>
  <dataValidations count="2">
    <dataValidation showInputMessage="1" showErrorMessage="1" sqref="C17 C19" xr:uid="{8DEACBE2-18BC-49E0-9C7D-7499A8F132DA}"/>
    <dataValidation type="list" allowBlank="1" showInputMessage="1" showErrorMessage="1" sqref="K25 K27 K53 K31 K33 K35 K37 K29 K41 K63 K43 K47 K49 K51 K39 K45 K66 K60 K73 K82 K55" xr:uid="{FD34A9D0-99D5-4A38-BA4E-9F2874C3AEF2}">
      <formula1>"Yes,No"</formula1>
    </dataValidation>
  </dataValidations>
  <pageMargins left="0.25" right="0.25" top="0.75" bottom="0.75" header="0.3" footer="0.3"/>
  <pageSetup scale="73" fitToHeight="0" orientation="landscape" r:id="rId1"/>
  <headerFooter>
    <oddFooter>&amp;A&amp;RPage &amp;P</oddFooter>
  </headerFooter>
  <rowBreaks count="1" manualBreakCount="1">
    <brk id="5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FB0D-667D-4AC6-9083-7292434567C5}">
  <sheetPr codeName="Sheet5">
    <pageSetUpPr fitToPage="1"/>
  </sheetPr>
  <dimension ref="A1:XFB147"/>
  <sheetViews>
    <sheetView topLeftCell="A10" zoomScale="80" zoomScaleNormal="80" workbookViewId="0">
      <selection activeCell="B11" sqref="B11:K11"/>
    </sheetView>
  </sheetViews>
  <sheetFormatPr defaultColWidth="0" defaultRowHeight="15" x14ac:dyDescent="0.25"/>
  <cols>
    <col min="1" max="1" width="2.42578125" style="1" customWidth="1"/>
    <col min="2" max="2" width="18.5703125" customWidth="1"/>
    <col min="3" max="3" width="42.85546875" customWidth="1"/>
    <col min="4" max="5" width="11.85546875" customWidth="1"/>
    <col min="6" max="6" width="9.140625" customWidth="1"/>
    <col min="7" max="7" width="11.42578125" customWidth="1"/>
    <col min="8" max="8" width="34.85546875" customWidth="1"/>
    <col min="9" max="9" width="11.140625" customWidth="1"/>
    <col min="10" max="10" width="10.140625" customWidth="1"/>
    <col min="11" max="11" width="11.140625" customWidth="1"/>
    <col min="12" max="12" width="3" style="1" customWidth="1"/>
    <col min="13" max="16380" width="9.140625" hidden="1"/>
    <col min="16381" max="16381" width="3.140625" hidden="1"/>
    <col min="16382" max="16382" width="1.85546875" hidden="1"/>
    <col min="16383" max="16384" width="1.5703125" hidden="1"/>
  </cols>
  <sheetData>
    <row r="1" spans="1:23" ht="28.5" hidden="1" x14ac:dyDescent="0.45">
      <c r="B1" s="2" t="s">
        <v>0</v>
      </c>
      <c r="C1" s="3"/>
      <c r="D1" s="3"/>
      <c r="E1" s="3"/>
      <c r="F1" s="3"/>
      <c r="G1" s="3"/>
      <c r="H1" s="199"/>
      <c r="I1" s="199"/>
      <c r="J1" s="199"/>
      <c r="K1" s="199"/>
      <c r="L1" s="28"/>
      <c r="M1" s="3"/>
      <c r="N1" s="3"/>
      <c r="O1" s="238"/>
      <c r="P1" s="238"/>
      <c r="Q1" s="238"/>
      <c r="R1" s="238"/>
      <c r="S1" s="238"/>
      <c r="T1" s="238"/>
      <c r="U1" s="238"/>
      <c r="V1" s="238"/>
      <c r="W1" s="238"/>
    </row>
    <row r="2" spans="1:23" ht="6" hidden="1" customHeight="1" x14ac:dyDescent="0.3">
      <c r="B2" s="4"/>
      <c r="C2" s="4"/>
      <c r="D2" s="4"/>
      <c r="E2" s="4"/>
      <c r="F2" s="4"/>
      <c r="G2" s="4"/>
      <c r="H2" s="199"/>
      <c r="I2" s="199"/>
      <c r="J2" s="199"/>
      <c r="K2" s="199"/>
      <c r="L2" s="29"/>
      <c r="M2" s="4"/>
      <c r="N2" s="4"/>
      <c r="O2" s="238"/>
      <c r="P2" s="238"/>
      <c r="Q2" s="238"/>
      <c r="R2" s="238"/>
      <c r="S2" s="238"/>
      <c r="T2" s="238"/>
      <c r="U2" s="238"/>
      <c r="V2" s="238"/>
      <c r="W2" s="238"/>
    </row>
    <row r="3" spans="1:23" ht="3.75" hidden="1" customHeight="1" x14ac:dyDescent="0.3">
      <c r="A3" s="5"/>
      <c r="B3" s="4"/>
      <c r="C3" s="4"/>
      <c r="D3" s="4"/>
      <c r="E3" s="4"/>
      <c r="F3" s="4"/>
      <c r="G3" s="4"/>
      <c r="H3" s="199"/>
      <c r="I3" s="199"/>
      <c r="J3" s="199"/>
      <c r="K3" s="199"/>
      <c r="L3" s="29"/>
      <c r="M3" s="4"/>
      <c r="N3" s="4"/>
      <c r="O3" s="238"/>
      <c r="P3" s="238"/>
      <c r="Q3" s="238"/>
      <c r="R3" s="238"/>
      <c r="S3" s="238"/>
      <c r="T3" s="238"/>
      <c r="U3" s="238"/>
      <c r="V3" s="238"/>
      <c r="W3" s="238"/>
    </row>
    <row r="4" spans="1:23" ht="33" hidden="1" customHeight="1" x14ac:dyDescent="0.3">
      <c r="A4" s="5"/>
      <c r="B4" s="6" t="s">
        <v>1</v>
      </c>
      <c r="C4" s="4"/>
      <c r="D4" s="4"/>
      <c r="E4" s="4"/>
      <c r="F4" s="4"/>
      <c r="G4" s="4"/>
      <c r="H4" s="199"/>
      <c r="I4" s="199"/>
      <c r="J4" s="199"/>
      <c r="K4" s="199"/>
      <c r="L4" s="29"/>
      <c r="M4" s="4"/>
      <c r="N4" s="4"/>
      <c r="O4" s="238"/>
      <c r="P4" s="238"/>
      <c r="Q4" s="238"/>
      <c r="R4" s="238"/>
      <c r="S4" s="238"/>
      <c r="T4" s="238"/>
      <c r="U4" s="238"/>
      <c r="V4" s="238"/>
      <c r="W4" s="238"/>
    </row>
    <row r="5" spans="1:23" ht="3.75" hidden="1" customHeight="1" x14ac:dyDescent="0.3">
      <c r="A5" s="5"/>
      <c r="B5" s="4"/>
      <c r="C5" s="4"/>
      <c r="D5" s="4"/>
      <c r="E5" s="4"/>
      <c r="F5" s="4"/>
      <c r="G5" s="4"/>
      <c r="H5" s="199"/>
      <c r="I5" s="199"/>
      <c r="J5" s="199"/>
      <c r="K5" s="199"/>
      <c r="L5" s="29"/>
      <c r="M5" s="4"/>
      <c r="N5" s="4"/>
      <c r="O5" s="238"/>
      <c r="P5" s="238"/>
      <c r="Q5" s="238"/>
      <c r="R5" s="238"/>
      <c r="S5" s="238"/>
      <c r="T5" s="238"/>
      <c r="U5" s="238"/>
      <c r="V5" s="238"/>
      <c r="W5" s="238"/>
    </row>
    <row r="6" spans="1:23" ht="33" hidden="1" customHeight="1" x14ac:dyDescent="0.3">
      <c r="A6" s="5"/>
      <c r="B6" s="6" t="s">
        <v>2</v>
      </c>
      <c r="C6" s="4"/>
      <c r="D6" s="4"/>
      <c r="E6" s="4"/>
      <c r="F6" s="4"/>
      <c r="G6" s="4"/>
      <c r="H6" s="199"/>
      <c r="I6" s="199"/>
      <c r="J6" s="199"/>
      <c r="K6" s="199"/>
      <c r="L6" s="29"/>
      <c r="M6" s="4"/>
      <c r="N6" s="4"/>
      <c r="O6" s="238"/>
      <c r="P6" s="238"/>
      <c r="Q6" s="238"/>
      <c r="R6" s="238"/>
      <c r="S6" s="238"/>
      <c r="T6" s="238"/>
      <c r="U6" s="238"/>
      <c r="V6" s="238"/>
      <c r="W6" s="238"/>
    </row>
    <row r="7" spans="1:23" ht="3.75" hidden="1" customHeight="1" x14ac:dyDescent="0.3">
      <c r="A7" s="5"/>
      <c r="B7" s="4"/>
      <c r="C7" s="4"/>
      <c r="D7" s="4"/>
      <c r="E7" s="4"/>
      <c r="F7" s="4"/>
      <c r="G7" s="4"/>
      <c r="H7" s="199"/>
      <c r="I7" s="199"/>
      <c r="J7" s="199"/>
      <c r="K7" s="199"/>
      <c r="L7" s="29"/>
      <c r="M7" s="4"/>
      <c r="N7" s="4"/>
      <c r="O7" s="238"/>
      <c r="P7" s="238"/>
      <c r="Q7" s="238"/>
      <c r="R7" s="238"/>
      <c r="S7" s="238"/>
      <c r="T7" s="238"/>
      <c r="U7" s="238"/>
      <c r="V7" s="238"/>
      <c r="W7" s="238"/>
    </row>
    <row r="8" spans="1:23" ht="33" hidden="1" customHeight="1" x14ac:dyDescent="0.3">
      <c r="A8" s="5"/>
      <c r="B8" s="6" t="s">
        <v>3</v>
      </c>
      <c r="C8" s="4"/>
      <c r="D8" s="4"/>
      <c r="E8" s="4"/>
      <c r="F8" s="4"/>
      <c r="G8" s="4"/>
      <c r="H8" s="199"/>
      <c r="I8" s="199"/>
      <c r="J8" s="199"/>
      <c r="K8" s="199"/>
      <c r="L8" s="29"/>
      <c r="M8" s="4"/>
      <c r="N8" s="4"/>
      <c r="O8" s="238"/>
      <c r="P8" s="238"/>
      <c r="Q8" s="238"/>
      <c r="R8" s="238"/>
      <c r="S8" s="238"/>
      <c r="T8" s="238"/>
      <c r="U8" s="238"/>
      <c r="V8" s="238"/>
      <c r="W8" s="238"/>
    </row>
    <row r="9" spans="1:23" ht="3.75" hidden="1" customHeight="1" x14ac:dyDescent="0.3">
      <c r="A9" s="5"/>
      <c r="B9" s="4"/>
      <c r="C9" s="4"/>
      <c r="D9" s="4"/>
      <c r="E9" s="4"/>
      <c r="F9" s="4"/>
      <c r="G9" s="4"/>
      <c r="H9" s="199"/>
      <c r="I9" s="199"/>
      <c r="J9" s="199"/>
      <c r="K9" s="199"/>
      <c r="L9" s="29"/>
      <c r="M9" s="4"/>
      <c r="N9" s="4"/>
      <c r="O9" s="238"/>
      <c r="P9" s="238"/>
      <c r="Q9" s="238"/>
      <c r="R9" s="238"/>
      <c r="S9" s="238"/>
      <c r="T9" s="238"/>
      <c r="U9" s="238"/>
      <c r="V9" s="238"/>
      <c r="W9" s="238"/>
    </row>
    <row r="10" spans="1:23" ht="3.75" customHeight="1" thickBot="1" x14ac:dyDescent="0.3">
      <c r="B10" s="101"/>
    </row>
    <row r="11" spans="1:23" ht="20.25" x14ac:dyDescent="0.3">
      <c r="B11" s="200" t="s">
        <v>176</v>
      </c>
      <c r="C11" s="201"/>
      <c r="D11" s="201"/>
      <c r="E11" s="201"/>
      <c r="F11" s="201"/>
      <c r="G11" s="201"/>
      <c r="H11" s="201"/>
      <c r="I11" s="201"/>
      <c r="J11" s="201"/>
      <c r="K11" s="202"/>
    </row>
    <row r="12" spans="1:23" ht="3.75" customHeight="1" x14ac:dyDescent="0.25">
      <c r="B12" s="75"/>
      <c r="F12" s="142"/>
      <c r="J12" s="142"/>
      <c r="K12" s="69"/>
    </row>
    <row r="13" spans="1:23" x14ac:dyDescent="0.25">
      <c r="A13" s="1" t="s">
        <v>177</v>
      </c>
      <c r="B13" s="143" t="s">
        <v>6</v>
      </c>
      <c r="C13" s="47"/>
      <c r="D13" s="144"/>
      <c r="F13" s="144"/>
      <c r="G13" s="144"/>
      <c r="K13" s="69"/>
    </row>
    <row r="14" spans="1:23" ht="3.75" customHeight="1" x14ac:dyDescent="0.25">
      <c r="B14" s="75"/>
      <c r="D14" s="144"/>
      <c r="F14" s="144"/>
      <c r="G14" s="144"/>
      <c r="J14" s="142"/>
      <c r="K14" s="69"/>
    </row>
    <row r="15" spans="1:23" x14ac:dyDescent="0.25">
      <c r="B15" s="143" t="s">
        <v>7</v>
      </c>
      <c r="C15" s="181"/>
      <c r="D15" s="144"/>
      <c r="E15" s="12"/>
      <c r="F15" s="144"/>
      <c r="G15" s="144"/>
      <c r="K15" s="69"/>
    </row>
    <row r="16" spans="1:23" ht="3.75" customHeight="1" x14ac:dyDescent="0.25">
      <c r="B16" s="75"/>
      <c r="F16" s="142"/>
      <c r="J16" s="142"/>
      <c r="K16" s="69"/>
    </row>
    <row r="17" spans="1:12" ht="15.75" customHeight="1" x14ac:dyDescent="0.25">
      <c r="B17" s="143" t="s">
        <v>8</v>
      </c>
      <c r="C17" s="47"/>
      <c r="J17" s="1"/>
      <c r="K17" s="71" t="s">
        <v>9</v>
      </c>
    </row>
    <row r="18" spans="1:12" ht="3.75" customHeight="1" x14ac:dyDescent="0.25">
      <c r="B18" s="75"/>
      <c r="J18" s="142"/>
      <c r="K18" s="69"/>
    </row>
    <row r="19" spans="1:12" x14ac:dyDescent="0.25">
      <c r="B19" s="143" t="s">
        <v>10</v>
      </c>
      <c r="C19" s="47"/>
      <c r="I19" s="145"/>
      <c r="K19" s="69"/>
    </row>
    <row r="20" spans="1:12" ht="3.75" customHeight="1" thickBot="1" x14ac:dyDescent="0.3">
      <c r="B20" s="75"/>
      <c r="F20" s="142"/>
      <c r="J20" s="142"/>
      <c r="K20" s="69"/>
    </row>
    <row r="21" spans="1:12" s="12" customFormat="1" ht="30" customHeight="1" thickBot="1" x14ac:dyDescent="0.3">
      <c r="A21" s="8"/>
      <c r="B21" s="263"/>
      <c r="C21" s="264"/>
      <c r="D21" s="264"/>
      <c r="E21" s="264"/>
      <c r="F21" s="264"/>
      <c r="G21" s="264"/>
      <c r="H21" s="264"/>
      <c r="I21" s="79" t="s">
        <v>92</v>
      </c>
      <c r="J21" s="10"/>
      <c r="K21" s="80" t="s">
        <v>93</v>
      </c>
      <c r="L21" s="1"/>
    </row>
    <row r="22" spans="1:12" ht="15" customHeight="1" thickBot="1" x14ac:dyDescent="0.3">
      <c r="B22" s="119" t="s">
        <v>178</v>
      </c>
      <c r="C22" s="120"/>
      <c r="D22" s="120"/>
      <c r="E22" s="120"/>
      <c r="F22" s="120"/>
      <c r="G22" s="120"/>
      <c r="H22" s="120"/>
      <c r="I22" s="121"/>
      <c r="J22" s="121"/>
      <c r="K22" s="122"/>
    </row>
    <row r="23" spans="1:12" ht="6" customHeight="1" thickBot="1" x14ac:dyDescent="0.3">
      <c r="B23" s="75"/>
      <c r="I23" s="13"/>
      <c r="K23" s="69"/>
    </row>
    <row r="24" spans="1:12" ht="33.75" customHeight="1" thickBot="1" x14ac:dyDescent="0.3">
      <c r="A24" s="1" t="s">
        <v>280</v>
      </c>
      <c r="B24" s="261" t="s">
        <v>204</v>
      </c>
      <c r="C24" s="262"/>
      <c r="D24" s="262"/>
      <c r="E24" s="262"/>
      <c r="F24" s="262"/>
      <c r="G24" s="262"/>
      <c r="H24" s="262"/>
      <c r="I24" s="32"/>
      <c r="J24" s="27" t="s">
        <v>96</v>
      </c>
      <c r="K24" s="65">
        <v>15</v>
      </c>
      <c r="L24" s="1" t="s">
        <v>179</v>
      </c>
    </row>
    <row r="25" spans="1:12" ht="19.5" customHeight="1" x14ac:dyDescent="0.25">
      <c r="B25" s="244" t="s">
        <v>200</v>
      </c>
      <c r="C25" s="245"/>
      <c r="D25" s="245"/>
      <c r="E25" s="245"/>
      <c r="F25" s="245"/>
      <c r="G25" s="245"/>
      <c r="H25" s="245"/>
      <c r="I25" s="53"/>
      <c r="J25" s="27"/>
      <c r="K25" s="65"/>
    </row>
    <row r="26" spans="1:12" ht="5.25" customHeight="1" thickBot="1" x14ac:dyDescent="0.3">
      <c r="B26" s="126"/>
      <c r="C26" s="127"/>
      <c r="D26" s="127"/>
      <c r="E26" s="127"/>
      <c r="F26" s="127"/>
      <c r="G26" s="127"/>
      <c r="H26" s="127"/>
      <c r="I26" s="60"/>
      <c r="J26" s="60"/>
      <c r="K26" s="128"/>
    </row>
    <row r="27" spans="1:12" ht="14.45" customHeight="1" thickBot="1" x14ac:dyDescent="0.3">
      <c r="A27" s="1" t="s">
        <v>280</v>
      </c>
      <c r="B27" s="261" t="s">
        <v>205</v>
      </c>
      <c r="C27" s="262"/>
      <c r="D27" s="262"/>
      <c r="E27" s="262"/>
      <c r="F27" s="262"/>
      <c r="G27" s="262"/>
      <c r="H27" s="262"/>
      <c r="I27" s="32"/>
      <c r="J27" s="27" t="s">
        <v>96</v>
      </c>
      <c r="K27" s="65">
        <v>10</v>
      </c>
      <c r="L27" s="1" t="s">
        <v>180</v>
      </c>
    </row>
    <row r="28" spans="1:12" ht="44.25" customHeight="1" x14ac:dyDescent="0.25">
      <c r="B28" s="244" t="s">
        <v>201</v>
      </c>
      <c r="C28" s="245"/>
      <c r="D28" s="245"/>
      <c r="E28" s="245"/>
      <c r="F28" s="245"/>
      <c r="G28" s="245"/>
      <c r="H28" s="245"/>
      <c r="I28" s="53"/>
      <c r="J28" s="27"/>
      <c r="K28" s="65"/>
    </row>
    <row r="29" spans="1:12" ht="5.25" customHeight="1" thickBot="1" x14ac:dyDescent="0.3">
      <c r="B29" s="126"/>
      <c r="C29" s="127"/>
      <c r="D29" s="127"/>
      <c r="E29" s="127"/>
      <c r="F29" s="127"/>
      <c r="G29" s="127"/>
      <c r="H29" s="127"/>
      <c r="I29" s="129"/>
      <c r="J29" s="60"/>
      <c r="K29" s="128"/>
    </row>
    <row r="30" spans="1:12" ht="14.45" customHeight="1" thickBot="1" x14ac:dyDescent="0.3">
      <c r="A30" s="1" t="s">
        <v>280</v>
      </c>
      <c r="B30" s="261" t="s">
        <v>206</v>
      </c>
      <c r="C30" s="262"/>
      <c r="D30" s="262"/>
      <c r="E30" s="262"/>
      <c r="F30" s="262"/>
      <c r="G30" s="262"/>
      <c r="H30" s="262"/>
      <c r="I30" s="32"/>
      <c r="J30" s="27" t="s">
        <v>96</v>
      </c>
      <c r="K30" s="65">
        <v>10</v>
      </c>
      <c r="L30" s="1" t="s">
        <v>181</v>
      </c>
    </row>
    <row r="31" spans="1:12" ht="30.75" customHeight="1" x14ac:dyDescent="0.25">
      <c r="B31" s="244" t="s">
        <v>202</v>
      </c>
      <c r="C31" s="245"/>
      <c r="D31" s="245"/>
      <c r="E31" s="245"/>
      <c r="F31" s="245"/>
      <c r="G31" s="245"/>
      <c r="H31" s="245"/>
      <c r="I31" s="53"/>
      <c r="J31" s="27"/>
      <c r="K31" s="65"/>
    </row>
    <row r="32" spans="1:12" ht="5.25" customHeight="1" thickBot="1" x14ac:dyDescent="0.3">
      <c r="B32" s="124"/>
      <c r="C32" s="61"/>
      <c r="D32" s="61"/>
      <c r="E32" s="61"/>
      <c r="F32" s="61"/>
      <c r="G32" s="61"/>
      <c r="H32" s="61"/>
      <c r="K32" s="125"/>
    </row>
    <row r="33" spans="1:12" ht="15" customHeight="1" thickBot="1" x14ac:dyDescent="0.3">
      <c r="B33" s="249" t="s">
        <v>182</v>
      </c>
      <c r="C33" s="250"/>
      <c r="D33" s="250"/>
      <c r="E33" s="250"/>
      <c r="F33" s="250"/>
      <c r="G33" s="250"/>
      <c r="H33" s="250"/>
      <c r="I33" s="130">
        <f>SUM(I24,I27,I30)</f>
        <v>0</v>
      </c>
      <c r="J33" s="130" t="s">
        <v>96</v>
      </c>
      <c r="K33" s="131">
        <f>SUM(K24:K31)</f>
        <v>35</v>
      </c>
    </row>
    <row r="34" spans="1:12" ht="6" customHeight="1" thickBot="1" x14ac:dyDescent="0.3"/>
    <row r="35" spans="1:12" ht="15" customHeight="1" thickBot="1" x14ac:dyDescent="0.3">
      <c r="B35" s="119" t="s">
        <v>183</v>
      </c>
      <c r="C35" s="120"/>
      <c r="D35" s="120"/>
      <c r="E35" s="120"/>
      <c r="F35" s="120"/>
      <c r="G35" s="120"/>
      <c r="H35" s="120"/>
      <c r="I35" s="121"/>
      <c r="J35" s="121"/>
      <c r="K35" s="122"/>
    </row>
    <row r="36" spans="1:12" ht="6" customHeight="1" thickBot="1" x14ac:dyDescent="0.3">
      <c r="B36" s="75"/>
      <c r="I36" s="13"/>
      <c r="K36" s="69"/>
    </row>
    <row r="37" spans="1:12" ht="104.25" customHeight="1" thickBot="1" x14ac:dyDescent="0.3">
      <c r="A37" s="1" t="s">
        <v>280</v>
      </c>
      <c r="B37" s="246" t="s">
        <v>207</v>
      </c>
      <c r="C37" s="253"/>
      <c r="D37" s="253"/>
      <c r="E37" s="253"/>
      <c r="F37" s="253"/>
      <c r="G37" s="253"/>
      <c r="H37" s="253"/>
      <c r="I37" s="32"/>
      <c r="J37" s="27" t="s">
        <v>96</v>
      </c>
      <c r="K37" s="66">
        <v>15</v>
      </c>
      <c r="L37" s="1" t="s">
        <v>184</v>
      </c>
    </row>
    <row r="38" spans="1:12" ht="78" customHeight="1" x14ac:dyDescent="0.25">
      <c r="B38" s="244" t="s">
        <v>203</v>
      </c>
      <c r="C38" s="245"/>
      <c r="D38" s="245"/>
      <c r="E38" s="245"/>
      <c r="F38" s="245"/>
      <c r="G38" s="245"/>
      <c r="H38" s="245"/>
      <c r="I38" s="53"/>
      <c r="J38" s="27"/>
      <c r="K38" s="66"/>
    </row>
    <row r="39" spans="1:12" ht="5.25" customHeight="1" thickBot="1" x14ac:dyDescent="0.3">
      <c r="B39" s="135"/>
      <c r="C39" s="136"/>
      <c r="D39" s="136"/>
      <c r="E39" s="136"/>
      <c r="F39" s="136"/>
      <c r="G39" s="136"/>
      <c r="H39" s="136"/>
      <c r="I39" s="60"/>
      <c r="J39" s="60"/>
      <c r="K39" s="137"/>
    </row>
    <row r="40" spans="1:12" ht="14.45" customHeight="1" thickBot="1" x14ac:dyDescent="0.3">
      <c r="A40" s="1" t="s">
        <v>280</v>
      </c>
      <c r="B40" s="246" t="s">
        <v>208</v>
      </c>
      <c r="C40" s="247"/>
      <c r="D40" s="247"/>
      <c r="E40" s="247"/>
      <c r="F40" s="247"/>
      <c r="G40" s="247"/>
      <c r="H40" s="247"/>
      <c r="I40" s="32"/>
      <c r="J40" s="27" t="s">
        <v>96</v>
      </c>
      <c r="K40" s="66">
        <v>5</v>
      </c>
      <c r="L40" s="1" t="s">
        <v>185</v>
      </c>
    </row>
    <row r="41" spans="1:12" ht="31.5" customHeight="1" x14ac:dyDescent="0.25">
      <c r="B41" s="244" t="s">
        <v>209</v>
      </c>
      <c r="C41" s="245"/>
      <c r="D41" s="245"/>
      <c r="E41" s="245"/>
      <c r="F41" s="245"/>
      <c r="G41" s="245"/>
      <c r="H41" s="245"/>
      <c r="I41" s="53"/>
      <c r="J41" s="27"/>
      <c r="K41" s="66"/>
    </row>
    <row r="42" spans="1:12" ht="5.25" customHeight="1" thickBot="1" x14ac:dyDescent="0.3">
      <c r="B42" s="135"/>
      <c r="C42" s="136"/>
      <c r="D42" s="136"/>
      <c r="E42" s="136"/>
      <c r="F42" s="136"/>
      <c r="G42" s="136"/>
      <c r="H42" s="136"/>
      <c r="I42" s="60"/>
      <c r="J42" s="60"/>
      <c r="K42" s="138"/>
    </row>
    <row r="43" spans="1:12" ht="14.45" customHeight="1" thickBot="1" x14ac:dyDescent="0.3">
      <c r="A43" s="1" t="s">
        <v>280</v>
      </c>
      <c r="B43" s="246" t="s">
        <v>210</v>
      </c>
      <c r="C43" s="247"/>
      <c r="D43" s="247"/>
      <c r="E43" s="247"/>
      <c r="F43" s="247"/>
      <c r="G43" s="247"/>
      <c r="H43" s="247"/>
      <c r="I43" s="32"/>
      <c r="J43" s="27" t="s">
        <v>96</v>
      </c>
      <c r="K43" s="66">
        <v>5</v>
      </c>
      <c r="L43" s="1" t="s">
        <v>186</v>
      </c>
    </row>
    <row r="44" spans="1:12" ht="47.25" customHeight="1" x14ac:dyDescent="0.25">
      <c r="B44" s="244" t="s">
        <v>211</v>
      </c>
      <c r="C44" s="245"/>
      <c r="D44" s="245"/>
      <c r="E44" s="245"/>
      <c r="F44" s="245"/>
      <c r="G44" s="245"/>
      <c r="H44" s="245"/>
      <c r="I44" s="53"/>
      <c r="J44" s="27"/>
      <c r="K44" s="66"/>
    </row>
    <row r="45" spans="1:12" ht="5.25" customHeight="1" thickBot="1" x14ac:dyDescent="0.3">
      <c r="B45" s="135"/>
      <c r="C45" s="136"/>
      <c r="D45" s="136"/>
      <c r="E45" s="136"/>
      <c r="F45" s="136"/>
      <c r="G45" s="136"/>
      <c r="H45" s="136"/>
      <c r="I45" s="60"/>
      <c r="J45" s="60"/>
      <c r="K45" s="137"/>
    </row>
    <row r="46" spans="1:12" ht="14.45" customHeight="1" thickBot="1" x14ac:dyDescent="0.3">
      <c r="A46" s="1" t="s">
        <v>280</v>
      </c>
      <c r="B46" s="246" t="s">
        <v>213</v>
      </c>
      <c r="C46" s="247"/>
      <c r="D46" s="247"/>
      <c r="E46" s="247"/>
      <c r="F46" s="247"/>
      <c r="G46" s="247"/>
      <c r="H46" s="247"/>
      <c r="I46" s="32"/>
      <c r="J46" s="27" t="s">
        <v>96</v>
      </c>
      <c r="K46" s="66">
        <v>5</v>
      </c>
      <c r="L46" s="1" t="s">
        <v>187</v>
      </c>
    </row>
    <row r="47" spans="1:12" ht="76.5" customHeight="1" x14ac:dyDescent="0.25">
      <c r="B47" s="244" t="s">
        <v>212</v>
      </c>
      <c r="C47" s="245"/>
      <c r="D47" s="245"/>
      <c r="E47" s="245"/>
      <c r="F47" s="245"/>
      <c r="G47" s="245"/>
      <c r="H47" s="245"/>
      <c r="I47" s="53"/>
      <c r="J47" s="27"/>
      <c r="K47" s="66"/>
    </row>
    <row r="48" spans="1:12" ht="5.25" customHeight="1" thickBot="1" x14ac:dyDescent="0.3">
      <c r="B48" s="135"/>
      <c r="C48" s="136"/>
      <c r="D48" s="136"/>
      <c r="E48" s="136"/>
      <c r="F48" s="136"/>
      <c r="G48" s="136"/>
      <c r="H48" s="136"/>
      <c r="I48" s="60"/>
      <c r="J48" s="60"/>
      <c r="K48" s="137"/>
    </row>
    <row r="49" spans="1:12" ht="14.45" customHeight="1" thickBot="1" x14ac:dyDescent="0.3">
      <c r="A49" s="1" t="s">
        <v>280</v>
      </c>
      <c r="B49" s="246" t="s">
        <v>317</v>
      </c>
      <c r="C49" s="247"/>
      <c r="D49" s="247"/>
      <c r="E49" s="247"/>
      <c r="F49" s="247"/>
      <c r="G49" s="247"/>
      <c r="H49" s="247"/>
      <c r="I49" s="32"/>
      <c r="J49" s="27" t="s">
        <v>96</v>
      </c>
      <c r="K49" s="66">
        <v>5</v>
      </c>
      <c r="L49" s="1" t="s">
        <v>188</v>
      </c>
    </row>
    <row r="50" spans="1:12" ht="88.5" customHeight="1" x14ac:dyDescent="0.25">
      <c r="B50" s="244" t="s">
        <v>318</v>
      </c>
      <c r="C50" s="245"/>
      <c r="D50" s="245"/>
      <c r="E50" s="245"/>
      <c r="F50" s="245"/>
      <c r="G50" s="245"/>
      <c r="H50" s="245"/>
      <c r="I50" s="53"/>
      <c r="J50" s="27"/>
      <c r="K50" s="66"/>
    </row>
    <row r="51" spans="1:12" ht="5.25" customHeight="1" thickBot="1" x14ac:dyDescent="0.3">
      <c r="B51" s="132"/>
      <c r="C51" s="133"/>
      <c r="D51" s="133"/>
      <c r="E51" s="133"/>
      <c r="F51" s="133"/>
      <c r="G51" s="133"/>
      <c r="H51" s="133"/>
      <c r="K51" s="134"/>
    </row>
    <row r="52" spans="1:12" ht="15" customHeight="1" thickBot="1" x14ac:dyDescent="0.3">
      <c r="B52" s="249" t="s">
        <v>189</v>
      </c>
      <c r="C52" s="250"/>
      <c r="D52" s="250"/>
      <c r="E52" s="250"/>
      <c r="F52" s="250"/>
      <c r="G52" s="250"/>
      <c r="H52" s="250"/>
      <c r="I52" s="130">
        <f>SUM(I49,I46,I43,I40,I37)</f>
        <v>0</v>
      </c>
      <c r="J52" s="130" t="s">
        <v>96</v>
      </c>
      <c r="K52" s="131">
        <f>SUM(K37:K50)</f>
        <v>35</v>
      </c>
    </row>
    <row r="53" spans="1:12" ht="6" customHeight="1" thickBot="1" x14ac:dyDescent="0.3"/>
    <row r="54" spans="1:12" ht="15" customHeight="1" thickBot="1" x14ac:dyDescent="0.3">
      <c r="B54" s="119" t="s">
        <v>284</v>
      </c>
      <c r="C54" s="123"/>
      <c r="D54" s="123"/>
      <c r="E54" s="123"/>
      <c r="F54" s="123"/>
      <c r="G54" s="123"/>
      <c r="H54" s="123"/>
      <c r="I54" s="121"/>
      <c r="J54" s="121"/>
      <c r="K54" s="122"/>
    </row>
    <row r="55" spans="1:12" ht="6" customHeight="1" thickBot="1" x14ac:dyDescent="0.3">
      <c r="B55" s="75"/>
      <c r="I55" s="13"/>
      <c r="K55" s="69"/>
    </row>
    <row r="56" spans="1:12" ht="33" customHeight="1" thickBot="1" x14ac:dyDescent="0.3">
      <c r="A56" s="1" t="s">
        <v>280</v>
      </c>
      <c r="B56" s="209" t="s">
        <v>214</v>
      </c>
      <c r="C56" s="210"/>
      <c r="D56" s="210"/>
      <c r="E56" s="210"/>
      <c r="F56" s="210"/>
      <c r="G56" s="210"/>
      <c r="H56" s="210"/>
      <c r="I56" s="32"/>
      <c r="J56" s="27" t="s">
        <v>96</v>
      </c>
      <c r="K56" s="66">
        <v>10</v>
      </c>
      <c r="L56" s="1" t="s">
        <v>190</v>
      </c>
    </row>
    <row r="57" spans="1:12" ht="45" customHeight="1" x14ac:dyDescent="0.25">
      <c r="B57" s="244" t="s">
        <v>215</v>
      </c>
      <c r="C57" s="245"/>
      <c r="D57" s="245"/>
      <c r="E57" s="245"/>
      <c r="F57" s="245"/>
      <c r="G57" s="245"/>
      <c r="H57" s="245"/>
      <c r="I57" s="53"/>
      <c r="J57" s="27"/>
      <c r="K57" s="66"/>
    </row>
    <row r="58" spans="1:12" ht="5.25" customHeight="1" thickBot="1" x14ac:dyDescent="0.3">
      <c r="B58" s="132"/>
      <c r="C58" s="133"/>
      <c r="D58" s="133"/>
      <c r="E58" s="133"/>
      <c r="F58" s="133"/>
      <c r="G58" s="133"/>
      <c r="H58" s="133"/>
      <c r="K58" s="134"/>
    </row>
    <row r="59" spans="1:12" ht="15" customHeight="1" thickBot="1" x14ac:dyDescent="0.3">
      <c r="B59" s="249" t="s">
        <v>191</v>
      </c>
      <c r="C59" s="250"/>
      <c r="D59" s="250"/>
      <c r="E59" s="250"/>
      <c r="F59" s="250"/>
      <c r="G59" s="250"/>
      <c r="H59" s="250"/>
      <c r="I59" s="130">
        <f>SUM(I56)</f>
        <v>0</v>
      </c>
      <c r="J59" s="130" t="s">
        <v>96</v>
      </c>
      <c r="K59" s="131">
        <f>SUM(K56:K57)</f>
        <v>10</v>
      </c>
    </row>
    <row r="60" spans="1:12" ht="6" customHeight="1" thickBot="1" x14ac:dyDescent="0.3"/>
    <row r="61" spans="1:12" ht="15" customHeight="1" thickBot="1" x14ac:dyDescent="0.3">
      <c r="B61" s="119" t="s">
        <v>192</v>
      </c>
      <c r="C61" s="123"/>
      <c r="D61" s="123"/>
      <c r="E61" s="123"/>
      <c r="F61" s="123"/>
      <c r="G61" s="123"/>
      <c r="H61" s="123"/>
      <c r="I61" s="121"/>
      <c r="J61" s="121"/>
      <c r="K61" s="122"/>
    </row>
    <row r="62" spans="1:12" ht="6" customHeight="1" thickBot="1" x14ac:dyDescent="0.3">
      <c r="B62" s="75"/>
      <c r="I62" s="13"/>
      <c r="K62" s="69"/>
    </row>
    <row r="63" spans="1:12" ht="14.45" customHeight="1" thickBot="1" x14ac:dyDescent="0.3">
      <c r="A63" s="1" t="s">
        <v>280</v>
      </c>
      <c r="B63" s="246" t="s">
        <v>216</v>
      </c>
      <c r="C63" s="247"/>
      <c r="D63" s="247"/>
      <c r="E63" s="247"/>
      <c r="F63" s="247"/>
      <c r="G63" s="247"/>
      <c r="H63" s="247"/>
      <c r="I63" s="32"/>
      <c r="J63" s="27" t="s">
        <v>96</v>
      </c>
      <c r="K63" s="67">
        <v>5</v>
      </c>
      <c r="L63" s="1" t="s">
        <v>193</v>
      </c>
    </row>
    <row r="64" spans="1:12" ht="45" customHeight="1" x14ac:dyDescent="0.25">
      <c r="B64" s="244" t="s">
        <v>217</v>
      </c>
      <c r="C64" s="245"/>
      <c r="D64" s="245"/>
      <c r="E64" s="245"/>
      <c r="F64" s="245"/>
      <c r="G64" s="245"/>
      <c r="H64" s="245"/>
      <c r="I64" s="53"/>
      <c r="J64" s="27"/>
      <c r="K64" s="67"/>
    </row>
    <row r="65" spans="1:12" ht="5.25" customHeight="1" thickBot="1" x14ac:dyDescent="0.3">
      <c r="B65" s="95"/>
      <c r="C65" s="60"/>
      <c r="D65" s="60"/>
      <c r="E65" s="60"/>
      <c r="F65" s="60"/>
      <c r="G65" s="60"/>
      <c r="H65" s="60"/>
      <c r="I65" s="60"/>
      <c r="J65" s="60"/>
      <c r="K65" s="68"/>
    </row>
    <row r="66" spans="1:12" ht="14.45" customHeight="1" thickBot="1" x14ac:dyDescent="0.3">
      <c r="A66" s="1" t="s">
        <v>281</v>
      </c>
      <c r="B66" s="246" t="s">
        <v>218</v>
      </c>
      <c r="C66" s="247"/>
      <c r="D66" s="247"/>
      <c r="E66" s="247"/>
      <c r="F66" s="247"/>
      <c r="G66" s="247"/>
      <c r="H66" s="247"/>
      <c r="I66" s="32"/>
      <c r="J66" s="27" t="s">
        <v>96</v>
      </c>
      <c r="K66" s="67">
        <v>5</v>
      </c>
      <c r="L66" s="1" t="s">
        <v>193</v>
      </c>
    </row>
    <row r="67" spans="1:12" ht="15" customHeight="1" x14ac:dyDescent="0.25">
      <c r="B67" s="244" t="s">
        <v>219</v>
      </c>
      <c r="C67" s="245"/>
      <c r="D67" s="245"/>
      <c r="E67" s="245"/>
      <c r="F67" s="245"/>
      <c r="G67" s="245"/>
      <c r="H67" s="245"/>
      <c r="I67" s="53"/>
      <c r="J67" s="27"/>
      <c r="K67" s="67"/>
    </row>
    <row r="68" spans="1:12" ht="5.25" customHeight="1" thickBot="1" x14ac:dyDescent="0.3">
      <c r="B68" s="75"/>
      <c r="K68" s="69"/>
    </row>
    <row r="69" spans="1:12" ht="15" customHeight="1" thickBot="1" x14ac:dyDescent="0.3">
      <c r="B69" s="249" t="s">
        <v>194</v>
      </c>
      <c r="C69" s="250"/>
      <c r="D69" s="250"/>
      <c r="E69" s="250"/>
      <c r="F69" s="250"/>
      <c r="G69" s="250"/>
      <c r="H69" s="250"/>
      <c r="I69" s="130">
        <f>SUM(I66,I63)</f>
        <v>0</v>
      </c>
      <c r="J69" s="130" t="s">
        <v>96</v>
      </c>
      <c r="K69" s="131">
        <f>SUM(K63:K67)</f>
        <v>10</v>
      </c>
    </row>
    <row r="70" spans="1:12" ht="6" customHeight="1" thickBot="1" x14ac:dyDescent="0.3"/>
    <row r="71" spans="1:12" ht="15" customHeight="1" thickBot="1" x14ac:dyDescent="0.3">
      <c r="B71" s="119" t="s">
        <v>110</v>
      </c>
      <c r="C71" s="123"/>
      <c r="D71" s="123"/>
      <c r="E71" s="123"/>
      <c r="F71" s="123"/>
      <c r="G71" s="123"/>
      <c r="H71" s="123"/>
      <c r="I71" s="121"/>
      <c r="J71" s="121"/>
      <c r="K71" s="122"/>
    </row>
    <row r="72" spans="1:12" ht="3.75" customHeight="1" x14ac:dyDescent="0.25">
      <c r="B72" s="75"/>
      <c r="K72" s="69"/>
    </row>
    <row r="73" spans="1:12" ht="3.75" customHeight="1" thickBot="1" x14ac:dyDescent="0.3">
      <c r="B73" s="75"/>
      <c r="K73" s="69"/>
    </row>
    <row r="74" spans="1:12" s="12" customFormat="1" ht="14.45" customHeight="1" thickBot="1" x14ac:dyDescent="0.3">
      <c r="A74" s="1" t="s">
        <v>280</v>
      </c>
      <c r="B74" s="209" t="s">
        <v>220</v>
      </c>
      <c r="C74" s="210"/>
      <c r="D74" s="210"/>
      <c r="E74" s="210"/>
      <c r="F74" s="210"/>
      <c r="G74" s="210"/>
      <c r="H74" s="248"/>
      <c r="I74" s="32"/>
      <c r="J74" s="36" t="s">
        <v>96</v>
      </c>
      <c r="K74" s="67">
        <v>5</v>
      </c>
      <c r="L74" s="1" t="s">
        <v>111</v>
      </c>
    </row>
    <row r="75" spans="1:12" s="12" customFormat="1" ht="15.75" customHeight="1" x14ac:dyDescent="0.25">
      <c r="A75" s="1"/>
      <c r="B75" s="244" t="s">
        <v>154</v>
      </c>
      <c r="C75" s="245"/>
      <c r="D75" s="245"/>
      <c r="E75" s="245"/>
      <c r="F75" s="245"/>
      <c r="G75" s="245"/>
      <c r="H75" s="245"/>
      <c r="I75" s="53"/>
      <c r="J75" s="56"/>
      <c r="K75" s="67"/>
      <c r="L75" s="1"/>
    </row>
    <row r="76" spans="1:12" ht="3.75" customHeight="1" thickBot="1" x14ac:dyDescent="0.3">
      <c r="B76" s="95"/>
      <c r="C76" s="72"/>
      <c r="D76" s="72"/>
      <c r="E76" s="72"/>
      <c r="F76" s="72"/>
      <c r="G76" s="72"/>
      <c r="H76" s="72"/>
      <c r="I76" s="60"/>
      <c r="J76" s="60"/>
      <c r="K76" s="68"/>
    </row>
    <row r="77" spans="1:12" ht="14.45" customHeight="1" thickBot="1" x14ac:dyDescent="0.3">
      <c r="A77" s="1" t="s">
        <v>280</v>
      </c>
      <c r="B77" s="209" t="s">
        <v>285</v>
      </c>
      <c r="C77" s="210"/>
      <c r="D77" s="210"/>
      <c r="E77" s="210"/>
      <c r="F77" s="210"/>
      <c r="G77" s="210"/>
      <c r="H77" s="248"/>
      <c r="I77" s="32"/>
      <c r="J77" s="36" t="s">
        <v>96</v>
      </c>
      <c r="K77" s="67">
        <v>5</v>
      </c>
      <c r="L77" s="1" t="s">
        <v>112</v>
      </c>
    </row>
    <row r="78" spans="1:12" ht="15.75" customHeight="1" x14ac:dyDescent="0.25">
      <c r="B78" s="244" t="s">
        <v>154</v>
      </c>
      <c r="C78" s="245"/>
      <c r="D78" s="245"/>
      <c r="E78" s="245"/>
      <c r="F78" s="245"/>
      <c r="G78" s="245"/>
      <c r="H78" s="245"/>
      <c r="I78" s="53"/>
      <c r="J78" s="56"/>
      <c r="K78" s="67"/>
    </row>
    <row r="79" spans="1:12" ht="3.75" customHeight="1" thickBot="1" x14ac:dyDescent="0.3">
      <c r="B79" s="95"/>
      <c r="C79" s="72"/>
      <c r="D79" s="72"/>
      <c r="E79" s="72"/>
      <c r="F79" s="72"/>
      <c r="G79" s="72"/>
      <c r="H79" s="72"/>
      <c r="I79" s="60"/>
      <c r="J79" s="60"/>
      <c r="K79" s="68"/>
    </row>
    <row r="80" spans="1:12" ht="14.45" customHeight="1" thickBot="1" x14ac:dyDescent="0.3">
      <c r="A80" s="1" t="s">
        <v>280</v>
      </c>
      <c r="B80" s="209" t="s">
        <v>286</v>
      </c>
      <c r="C80" s="210"/>
      <c r="D80" s="210"/>
      <c r="E80" s="210"/>
      <c r="F80" s="210"/>
      <c r="G80" s="210"/>
      <c r="H80" s="248"/>
      <c r="I80" s="32"/>
      <c r="J80" s="36" t="s">
        <v>96</v>
      </c>
      <c r="K80" s="67">
        <v>5</v>
      </c>
      <c r="L80" s="1" t="s">
        <v>113</v>
      </c>
    </row>
    <row r="81" spans="1:12" ht="5.25" hidden="1" customHeight="1" x14ac:dyDescent="0.25">
      <c r="B81" s="75"/>
      <c r="K81" s="69"/>
    </row>
    <row r="82" spans="1:12" ht="15.6" hidden="1" customHeight="1" x14ac:dyDescent="0.3">
      <c r="A82" s="1" t="s">
        <v>50</v>
      </c>
      <c r="B82" s="254" t="s">
        <v>195</v>
      </c>
      <c r="C82" s="255"/>
      <c r="D82" s="255"/>
      <c r="E82" s="255"/>
      <c r="F82" s="255"/>
      <c r="G82" s="255"/>
      <c r="H82" s="256"/>
      <c r="I82" s="32"/>
      <c r="J82" s="36" t="s">
        <v>96</v>
      </c>
      <c r="K82" s="67">
        <v>10</v>
      </c>
      <c r="L82" s="1" t="s">
        <v>114</v>
      </c>
    </row>
    <row r="83" spans="1:12" ht="15.6" customHeight="1" x14ac:dyDescent="0.25">
      <c r="B83" s="244" t="s">
        <v>154</v>
      </c>
      <c r="C83" s="245"/>
      <c r="D83" s="245"/>
      <c r="E83" s="245"/>
      <c r="F83" s="245"/>
      <c r="G83" s="245"/>
      <c r="H83" s="245"/>
      <c r="I83" s="53"/>
      <c r="J83" s="56"/>
      <c r="K83" s="67"/>
    </row>
    <row r="84" spans="1:12" ht="3.75" customHeight="1" thickBot="1" x14ac:dyDescent="0.3">
      <c r="B84" s="95"/>
      <c r="C84" s="60"/>
      <c r="D84" s="60"/>
      <c r="E84" s="60"/>
      <c r="F84" s="60"/>
      <c r="G84" s="60"/>
      <c r="H84" s="60"/>
      <c r="I84" s="60"/>
      <c r="J84" s="60"/>
      <c r="K84" s="68"/>
    </row>
    <row r="85" spans="1:12" s="12" customFormat="1" ht="45.75" customHeight="1" thickBot="1" x14ac:dyDescent="0.3">
      <c r="A85" s="1" t="s">
        <v>280</v>
      </c>
      <c r="B85" s="209" t="s">
        <v>288</v>
      </c>
      <c r="C85" s="210"/>
      <c r="D85" s="210"/>
      <c r="E85" s="210"/>
      <c r="F85" s="210"/>
      <c r="G85" s="210"/>
      <c r="H85" s="248"/>
      <c r="I85" s="32"/>
      <c r="J85" s="36" t="s">
        <v>96</v>
      </c>
      <c r="K85" s="66">
        <v>5</v>
      </c>
      <c r="L85" s="1" t="s">
        <v>115</v>
      </c>
    </row>
    <row r="86" spans="1:12" s="12" customFormat="1" x14ac:dyDescent="0.25">
      <c r="A86" s="1"/>
      <c r="B86" s="244" t="s">
        <v>154</v>
      </c>
      <c r="C86" s="245"/>
      <c r="D86" s="245"/>
      <c r="E86" s="245"/>
      <c r="F86" s="245"/>
      <c r="G86" s="245"/>
      <c r="H86" s="245"/>
      <c r="I86" s="53"/>
      <c r="J86" s="56"/>
      <c r="K86" s="67"/>
      <c r="L86" s="1"/>
    </row>
    <row r="87" spans="1:12" ht="3.75" customHeight="1" thickBot="1" x14ac:dyDescent="0.3">
      <c r="B87" s="95"/>
      <c r="C87" s="72"/>
      <c r="D87" s="72"/>
      <c r="E87" s="72"/>
      <c r="F87" s="72"/>
      <c r="G87" s="72"/>
      <c r="H87" s="72"/>
      <c r="I87" s="60"/>
      <c r="J87" s="60"/>
      <c r="K87" s="68"/>
    </row>
    <row r="88" spans="1:12" ht="30.75" customHeight="1" thickBot="1" x14ac:dyDescent="0.3">
      <c r="A88" s="1" t="s">
        <v>280</v>
      </c>
      <c r="B88" s="209" t="s">
        <v>287</v>
      </c>
      <c r="C88" s="210"/>
      <c r="D88" s="210"/>
      <c r="E88" s="210"/>
      <c r="F88" s="210"/>
      <c r="G88" s="210"/>
      <c r="H88" s="248"/>
      <c r="I88" s="32"/>
      <c r="J88" s="36" t="s">
        <v>96</v>
      </c>
      <c r="K88" s="66">
        <v>5</v>
      </c>
      <c r="L88" s="1" t="s">
        <v>116</v>
      </c>
    </row>
    <row r="89" spans="1:12" ht="17.25" customHeight="1" x14ac:dyDescent="0.25">
      <c r="B89" s="244" t="s">
        <v>154</v>
      </c>
      <c r="C89" s="245"/>
      <c r="D89" s="245"/>
      <c r="E89" s="245"/>
      <c r="F89" s="245"/>
      <c r="G89" s="245"/>
      <c r="H89" s="245"/>
      <c r="I89" s="53"/>
      <c r="J89" s="56"/>
      <c r="K89" s="67"/>
    </row>
    <row r="90" spans="1:12" ht="5.25" customHeight="1" thickBot="1" x14ac:dyDescent="0.3">
      <c r="B90" s="75"/>
      <c r="K90" s="69"/>
    </row>
    <row r="91" spans="1:12" ht="15" customHeight="1" thickBot="1" x14ac:dyDescent="0.3">
      <c r="B91" s="249" t="s">
        <v>117</v>
      </c>
      <c r="C91" s="250"/>
      <c r="D91" s="250"/>
      <c r="E91" s="250"/>
      <c r="F91" s="250"/>
      <c r="G91" s="250"/>
      <c r="H91" s="250"/>
      <c r="I91" s="130">
        <f>SUM(I88,I85,I80,I77,I74)</f>
        <v>0</v>
      </c>
      <c r="J91" s="130" t="s">
        <v>96</v>
      </c>
      <c r="K91" s="131">
        <f>SUM(K88,K85,K80,K77,K74)</f>
        <v>25</v>
      </c>
    </row>
    <row r="92" spans="1:12" ht="6" customHeight="1" thickBot="1" x14ac:dyDescent="0.3"/>
    <row r="93" spans="1:12" ht="15" customHeight="1" thickBot="1" x14ac:dyDescent="0.3">
      <c r="B93" s="119" t="s">
        <v>155</v>
      </c>
      <c r="C93" s="123"/>
      <c r="D93" s="123"/>
      <c r="E93" s="123"/>
      <c r="F93" s="123"/>
      <c r="G93" s="123"/>
      <c r="H93" s="123"/>
      <c r="I93" s="121"/>
      <c r="J93" s="121"/>
      <c r="K93" s="122"/>
    </row>
    <row r="94" spans="1:12" ht="3.75" customHeight="1" thickBot="1" x14ac:dyDescent="0.3">
      <c r="B94" s="75"/>
      <c r="C94" t="s">
        <v>282</v>
      </c>
      <c r="K94" s="69"/>
    </row>
    <row r="95" spans="1:12" ht="14.45" customHeight="1" thickBot="1" x14ac:dyDescent="0.3">
      <c r="A95" s="1" t="s">
        <v>280</v>
      </c>
      <c r="B95" s="209" t="s">
        <v>221</v>
      </c>
      <c r="C95" s="210"/>
      <c r="D95" s="210"/>
      <c r="E95" s="210"/>
      <c r="F95" s="210"/>
      <c r="G95" s="210"/>
      <c r="H95" s="248"/>
      <c r="I95" s="103"/>
      <c r="J95" s="22" t="s">
        <v>96</v>
      </c>
      <c r="K95" s="139">
        <v>5</v>
      </c>
      <c r="L95" s="1" t="s">
        <v>120</v>
      </c>
    </row>
    <row r="96" spans="1:12" x14ac:dyDescent="0.25">
      <c r="B96" s="244" t="s">
        <v>222</v>
      </c>
      <c r="C96" s="198"/>
      <c r="D96" s="198"/>
      <c r="E96" s="198"/>
      <c r="F96" s="198"/>
      <c r="G96" s="198"/>
      <c r="H96" s="198"/>
      <c r="I96" s="105"/>
      <c r="J96" s="22"/>
      <c r="K96" s="139"/>
    </row>
    <row r="97" spans="1:12" ht="3.75" customHeight="1" thickBot="1" x14ac:dyDescent="0.3">
      <c r="B97" s="95"/>
      <c r="C97" s="60">
        <v>0</v>
      </c>
      <c r="D97" s="60"/>
      <c r="E97" s="60"/>
      <c r="F97" s="60"/>
      <c r="G97" s="60"/>
      <c r="H97" s="60"/>
      <c r="I97" s="140"/>
      <c r="J97" s="60"/>
      <c r="K97" s="68">
        <v>0</v>
      </c>
    </row>
    <row r="98" spans="1:12" ht="14.45" customHeight="1" thickBot="1" x14ac:dyDescent="0.3">
      <c r="A98" s="1" t="s">
        <v>280</v>
      </c>
      <c r="B98" s="209" t="s">
        <v>223</v>
      </c>
      <c r="C98" s="210"/>
      <c r="D98" s="210"/>
      <c r="E98" s="210"/>
      <c r="F98" s="210"/>
      <c r="G98" s="210"/>
      <c r="H98" s="248"/>
      <c r="I98" s="103"/>
      <c r="J98" s="22" t="s">
        <v>96</v>
      </c>
      <c r="K98" s="139">
        <v>5</v>
      </c>
      <c r="L98" s="1" t="s">
        <v>121</v>
      </c>
    </row>
    <row r="99" spans="1:12" x14ac:dyDescent="0.25">
      <c r="B99" s="244" t="s">
        <v>224</v>
      </c>
      <c r="C99" s="198"/>
      <c r="D99" s="198"/>
      <c r="E99" s="198"/>
      <c r="F99" s="198"/>
      <c r="G99" s="198"/>
      <c r="H99" s="198"/>
      <c r="I99" s="105"/>
      <c r="J99" s="22"/>
      <c r="K99" s="139"/>
    </row>
    <row r="100" spans="1:12" ht="3.75" customHeight="1" thickBot="1" x14ac:dyDescent="0.3">
      <c r="B100" s="95"/>
      <c r="C100" s="60">
        <v>0</v>
      </c>
      <c r="D100" s="60"/>
      <c r="E100" s="60"/>
      <c r="F100" s="60"/>
      <c r="G100" s="60"/>
      <c r="H100" s="60"/>
      <c r="I100" s="140"/>
      <c r="J100" s="60"/>
      <c r="K100" s="68">
        <v>0</v>
      </c>
    </row>
    <row r="101" spans="1:12" ht="33.75" customHeight="1" thickBot="1" x14ac:dyDescent="0.3">
      <c r="A101" s="1" t="s">
        <v>280</v>
      </c>
      <c r="B101" s="209" t="s">
        <v>225</v>
      </c>
      <c r="C101" s="210"/>
      <c r="D101" s="210"/>
      <c r="E101" s="210"/>
      <c r="F101" s="210"/>
      <c r="G101" s="210"/>
      <c r="H101" s="248"/>
      <c r="I101" s="103"/>
      <c r="J101" s="22" t="s">
        <v>96</v>
      </c>
      <c r="K101" s="139">
        <v>5</v>
      </c>
      <c r="L101" s="1" t="s">
        <v>122</v>
      </c>
    </row>
    <row r="102" spans="1:12" ht="60" customHeight="1" x14ac:dyDescent="0.25">
      <c r="B102" s="244" t="s">
        <v>226</v>
      </c>
      <c r="C102" s="198"/>
      <c r="D102" s="198"/>
      <c r="E102" s="198"/>
      <c r="F102" s="198"/>
      <c r="G102" s="198"/>
      <c r="H102" s="198"/>
      <c r="I102" s="105"/>
      <c r="J102" s="22"/>
      <c r="K102" s="139"/>
    </row>
    <row r="103" spans="1:12" ht="3.75" customHeight="1" thickBot="1" x14ac:dyDescent="0.3">
      <c r="B103" s="95"/>
      <c r="C103" s="60">
        <v>0</v>
      </c>
      <c r="D103" s="60"/>
      <c r="E103" s="60"/>
      <c r="F103" s="60"/>
      <c r="G103" s="60"/>
      <c r="H103" s="60"/>
      <c r="I103" s="140"/>
      <c r="J103" s="60"/>
      <c r="K103" s="68">
        <v>0</v>
      </c>
    </row>
    <row r="104" spans="1:12" ht="14.45" customHeight="1" thickBot="1" x14ac:dyDescent="0.3">
      <c r="A104" s="1" t="s">
        <v>280</v>
      </c>
      <c r="B104" s="209" t="s">
        <v>227</v>
      </c>
      <c r="C104" s="210"/>
      <c r="D104" s="210"/>
      <c r="E104" s="210"/>
      <c r="F104" s="210"/>
      <c r="G104" s="210"/>
      <c r="H104" s="248"/>
      <c r="I104" s="103"/>
      <c r="J104" s="22" t="s">
        <v>96</v>
      </c>
      <c r="K104" s="139">
        <v>5</v>
      </c>
      <c r="L104" s="1" t="s">
        <v>123</v>
      </c>
    </row>
    <row r="105" spans="1:12" x14ac:dyDescent="0.25">
      <c r="B105" s="244" t="s">
        <v>228</v>
      </c>
      <c r="C105" s="198"/>
      <c r="D105" s="198"/>
      <c r="E105" s="198"/>
      <c r="F105" s="198"/>
      <c r="G105" s="198"/>
      <c r="H105" s="198"/>
      <c r="I105" s="105"/>
      <c r="J105" s="22"/>
      <c r="K105" s="139"/>
    </row>
    <row r="106" spans="1:12" ht="4.5" customHeight="1" thickBot="1" x14ac:dyDescent="0.3">
      <c r="B106" s="259"/>
      <c r="C106" s="260">
        <v>0</v>
      </c>
      <c r="D106" s="260"/>
      <c r="E106" s="260"/>
      <c r="F106" s="260"/>
      <c r="G106" s="260"/>
      <c r="H106" s="260"/>
      <c r="I106" s="140"/>
      <c r="J106" s="60"/>
      <c r="K106" s="68">
        <v>0</v>
      </c>
    </row>
    <row r="107" spans="1:12" ht="14.45" customHeight="1" thickBot="1" x14ac:dyDescent="0.3">
      <c r="A107" s="1" t="s">
        <v>280</v>
      </c>
      <c r="B107" s="209" t="s">
        <v>229</v>
      </c>
      <c r="C107" s="210"/>
      <c r="D107" s="210"/>
      <c r="E107" s="210"/>
      <c r="F107" s="210"/>
      <c r="G107" s="210"/>
      <c r="H107" s="248"/>
      <c r="I107" s="103"/>
      <c r="J107" s="22" t="s">
        <v>96</v>
      </c>
      <c r="K107" s="139">
        <v>20</v>
      </c>
      <c r="L107" s="1" t="s">
        <v>124</v>
      </c>
    </row>
    <row r="108" spans="1:12" ht="3.75" hidden="1" customHeight="1" x14ac:dyDescent="0.25">
      <c r="B108" s="75"/>
      <c r="C108">
        <v>0</v>
      </c>
      <c r="I108" s="22"/>
      <c r="K108" s="69">
        <v>0</v>
      </c>
    </row>
    <row r="109" spans="1:12" ht="15.75" hidden="1" thickBot="1" x14ac:dyDescent="0.3">
      <c r="A109" s="1" t="s">
        <v>50</v>
      </c>
      <c r="B109" s="75">
        <v>0</v>
      </c>
      <c r="I109" s="103"/>
      <c r="J109" s="22" t="s">
        <v>96</v>
      </c>
      <c r="K109" s="139">
        <v>0</v>
      </c>
      <c r="L109" s="1" t="s">
        <v>125</v>
      </c>
    </row>
    <row r="110" spans="1:12" ht="3.75" hidden="1" customHeight="1" x14ac:dyDescent="0.25">
      <c r="B110" s="75"/>
      <c r="C110">
        <v>0</v>
      </c>
      <c r="I110" s="22"/>
      <c r="K110" s="69">
        <v>0</v>
      </c>
    </row>
    <row r="111" spans="1:12" ht="15.75" hidden="1" thickBot="1" x14ac:dyDescent="0.3">
      <c r="A111" s="1" t="s">
        <v>50</v>
      </c>
      <c r="B111" s="75">
        <v>0</v>
      </c>
      <c r="I111" s="103"/>
      <c r="J111" s="22" t="s">
        <v>96</v>
      </c>
      <c r="K111" s="139">
        <v>0</v>
      </c>
      <c r="L111" s="1" t="s">
        <v>126</v>
      </c>
    </row>
    <row r="112" spans="1:12" ht="3.75" hidden="1" customHeight="1" x14ac:dyDescent="0.25">
      <c r="B112" s="75"/>
      <c r="C112">
        <v>0</v>
      </c>
      <c r="I112" s="22"/>
      <c r="K112" s="69">
        <v>0</v>
      </c>
    </row>
    <row r="113" spans="1:12" ht="15.75" hidden="1" thickBot="1" x14ac:dyDescent="0.3">
      <c r="A113" s="1" t="s">
        <v>50</v>
      </c>
      <c r="B113" s="75">
        <v>0</v>
      </c>
      <c r="I113" s="103"/>
      <c r="J113" s="22" t="s">
        <v>96</v>
      </c>
      <c r="K113" s="139">
        <v>0</v>
      </c>
      <c r="L113" s="1" t="s">
        <v>127</v>
      </c>
    </row>
    <row r="114" spans="1:12" ht="3.75" hidden="1" customHeight="1" x14ac:dyDescent="0.25">
      <c r="B114" s="75"/>
      <c r="C114">
        <v>0</v>
      </c>
      <c r="I114" s="22"/>
      <c r="K114" s="69">
        <v>0</v>
      </c>
    </row>
    <row r="115" spans="1:12" ht="15.75" hidden="1" thickBot="1" x14ac:dyDescent="0.3">
      <c r="A115" s="1" t="s">
        <v>50</v>
      </c>
      <c r="B115" s="75">
        <v>0</v>
      </c>
      <c r="I115" s="103"/>
      <c r="J115" s="22" t="s">
        <v>96</v>
      </c>
      <c r="K115" s="139">
        <v>0</v>
      </c>
      <c r="L115" s="1" t="s">
        <v>128</v>
      </c>
    </row>
    <row r="116" spans="1:12" ht="3.75" hidden="1" customHeight="1" x14ac:dyDescent="0.25">
      <c r="B116" s="75"/>
      <c r="C116">
        <v>0</v>
      </c>
      <c r="I116" s="22"/>
      <c r="K116" s="69">
        <v>0</v>
      </c>
    </row>
    <row r="117" spans="1:12" ht="15.75" hidden="1" thickBot="1" x14ac:dyDescent="0.3">
      <c r="A117" s="1" t="s">
        <v>50</v>
      </c>
      <c r="B117" s="75">
        <v>0</v>
      </c>
      <c r="I117" s="103"/>
      <c r="J117" s="22" t="s">
        <v>96</v>
      </c>
      <c r="K117" s="139">
        <v>0</v>
      </c>
      <c r="L117" s="1" t="s">
        <v>129</v>
      </c>
    </row>
    <row r="118" spans="1:12" ht="3.75" hidden="1" customHeight="1" x14ac:dyDescent="0.25">
      <c r="B118" s="75"/>
      <c r="C118">
        <v>0</v>
      </c>
      <c r="I118" s="22"/>
      <c r="K118" s="69">
        <v>0</v>
      </c>
    </row>
    <row r="119" spans="1:12" ht="15.75" hidden="1" thickBot="1" x14ac:dyDescent="0.3">
      <c r="A119" s="1" t="s">
        <v>50</v>
      </c>
      <c r="B119" s="75">
        <v>0</v>
      </c>
      <c r="I119" s="103"/>
      <c r="J119" s="22" t="s">
        <v>96</v>
      </c>
      <c r="K119" s="139">
        <v>0</v>
      </c>
      <c r="L119" s="1" t="s">
        <v>130</v>
      </c>
    </row>
    <row r="120" spans="1:12" ht="3.75" hidden="1" customHeight="1" x14ac:dyDescent="0.25">
      <c r="B120" s="75"/>
      <c r="C120">
        <v>0</v>
      </c>
      <c r="I120" s="22"/>
      <c r="K120" s="69">
        <v>0</v>
      </c>
    </row>
    <row r="121" spans="1:12" ht="15.75" hidden="1" thickBot="1" x14ac:dyDescent="0.3">
      <c r="A121" s="1" t="s">
        <v>50</v>
      </c>
      <c r="B121" s="75">
        <v>0</v>
      </c>
      <c r="I121" s="103"/>
      <c r="J121" s="22" t="s">
        <v>96</v>
      </c>
      <c r="K121" s="139">
        <v>0</v>
      </c>
      <c r="L121" s="1" t="s">
        <v>131</v>
      </c>
    </row>
    <row r="122" spans="1:12" ht="3.75" hidden="1" customHeight="1" x14ac:dyDescent="0.25">
      <c r="B122" s="75"/>
      <c r="C122">
        <v>0</v>
      </c>
      <c r="I122" s="22"/>
      <c r="K122" s="69">
        <v>0</v>
      </c>
    </row>
    <row r="123" spans="1:12" ht="15.75" hidden="1" thickBot="1" x14ac:dyDescent="0.3">
      <c r="A123" s="1" t="s">
        <v>50</v>
      </c>
      <c r="B123" s="75">
        <v>0</v>
      </c>
      <c r="I123" s="103"/>
      <c r="J123" s="22" t="s">
        <v>96</v>
      </c>
      <c r="K123" s="139">
        <v>0</v>
      </c>
      <c r="L123" s="1" t="s">
        <v>132</v>
      </c>
    </row>
    <row r="124" spans="1:12" ht="3.75" hidden="1" customHeight="1" x14ac:dyDescent="0.25">
      <c r="B124" s="75"/>
      <c r="C124">
        <v>0</v>
      </c>
      <c r="I124" s="22"/>
      <c r="K124" s="69">
        <v>0</v>
      </c>
    </row>
    <row r="125" spans="1:12" ht="15.75" hidden="1" thickBot="1" x14ac:dyDescent="0.3">
      <c r="A125" s="1" t="s">
        <v>50</v>
      </c>
      <c r="B125" s="75">
        <v>0</v>
      </c>
      <c r="I125" s="103"/>
      <c r="J125" s="22" t="s">
        <v>96</v>
      </c>
      <c r="K125" s="139">
        <v>0</v>
      </c>
      <c r="L125" s="1" t="s">
        <v>133</v>
      </c>
    </row>
    <row r="126" spans="1:12" ht="3.75" hidden="1" customHeight="1" x14ac:dyDescent="0.25">
      <c r="B126" s="75"/>
      <c r="C126">
        <v>0</v>
      </c>
      <c r="I126" s="22"/>
      <c r="K126" s="69">
        <v>0</v>
      </c>
    </row>
    <row r="127" spans="1:12" ht="15.75" hidden="1" thickBot="1" x14ac:dyDescent="0.3">
      <c r="A127" s="1" t="s">
        <v>50</v>
      </c>
      <c r="B127" s="75">
        <v>0</v>
      </c>
      <c r="I127" s="103"/>
      <c r="J127" s="22" t="s">
        <v>96</v>
      </c>
      <c r="K127" s="139">
        <v>0</v>
      </c>
      <c r="L127" s="1" t="s">
        <v>134</v>
      </c>
    </row>
    <row r="128" spans="1:12" ht="20.25" customHeight="1" x14ac:dyDescent="0.25">
      <c r="B128" s="244" t="s">
        <v>162</v>
      </c>
      <c r="C128" s="198"/>
      <c r="D128" s="198"/>
      <c r="E128" s="198"/>
      <c r="F128" s="198"/>
      <c r="G128" s="198"/>
      <c r="H128" s="198"/>
      <c r="I128" s="22"/>
      <c r="K128" s="69"/>
    </row>
    <row r="129" spans="1:12" ht="15.75" hidden="1" thickBot="1" x14ac:dyDescent="0.3">
      <c r="A129" s="1" t="s">
        <v>50</v>
      </c>
      <c r="B129" s="75">
        <v>0</v>
      </c>
      <c r="I129" s="103"/>
      <c r="J129" s="22" t="s">
        <v>96</v>
      </c>
      <c r="K129" s="139">
        <v>0</v>
      </c>
      <c r="L129" s="1" t="s">
        <v>135</v>
      </c>
    </row>
    <row r="130" spans="1:12" ht="3.75" customHeight="1" thickBot="1" x14ac:dyDescent="0.3">
      <c r="B130" s="75"/>
      <c r="C130">
        <v>0</v>
      </c>
      <c r="K130" s="69">
        <v>0</v>
      </c>
    </row>
    <row r="131" spans="1:12" ht="15" customHeight="1" thickBot="1" x14ac:dyDescent="0.3">
      <c r="B131" s="249" t="s">
        <v>136</v>
      </c>
      <c r="C131" s="250"/>
      <c r="D131" s="250"/>
      <c r="E131" s="250"/>
      <c r="F131" s="250"/>
      <c r="G131" s="250"/>
      <c r="H131" s="250"/>
      <c r="I131" s="104">
        <f>SUM(I107,I104,I101,I98,I95)</f>
        <v>0</v>
      </c>
      <c r="J131" s="104" t="s">
        <v>96</v>
      </c>
      <c r="K131" s="131">
        <f>SUM(K95:K128)</f>
        <v>40</v>
      </c>
    </row>
    <row r="132" spans="1:12" ht="6" customHeight="1" x14ac:dyDescent="0.25"/>
    <row r="133" spans="1:12" ht="9.75" customHeight="1" x14ac:dyDescent="0.25">
      <c r="B133" s="44"/>
      <c r="C133" s="44"/>
      <c r="D133" s="44"/>
      <c r="E133" s="44"/>
      <c r="F133" s="44"/>
      <c r="G133" s="44"/>
      <c r="H133" s="44"/>
      <c r="I133" s="44"/>
      <c r="J133" s="44"/>
      <c r="K133" s="44"/>
    </row>
    <row r="134" spans="1:12" ht="5.25" customHeight="1" thickBot="1" x14ac:dyDescent="0.3">
      <c r="B134" s="102"/>
      <c r="C134" s="102"/>
      <c r="D134" s="102"/>
      <c r="E134" s="102"/>
      <c r="F134" s="102"/>
      <c r="G134" s="102"/>
      <c r="H134" s="102"/>
      <c r="I134" s="102"/>
      <c r="K134" s="102"/>
    </row>
    <row r="135" spans="1:12" s="17" customFormat="1" ht="15" customHeight="1" thickBot="1" x14ac:dyDescent="0.3">
      <c r="A135" s="16"/>
      <c r="B135" s="257" t="s">
        <v>137</v>
      </c>
      <c r="C135" s="258"/>
      <c r="D135" s="258"/>
      <c r="E135" s="258"/>
      <c r="F135" s="258"/>
      <c r="G135" s="258"/>
      <c r="H135" s="258"/>
      <c r="I135" s="130">
        <f>SUM(I131,I91,I69,I59,I52,I33)</f>
        <v>0</v>
      </c>
      <c r="J135" s="130" t="s">
        <v>96</v>
      </c>
      <c r="K135" s="131">
        <f>SUM(K131,K91,K69,K59,K52,K33)</f>
        <v>155</v>
      </c>
      <c r="L135" s="16"/>
    </row>
    <row r="136" spans="1:12" ht="6" customHeight="1" thickBot="1" x14ac:dyDescent="0.3"/>
    <row r="137" spans="1:12" ht="15" customHeight="1" thickBot="1" x14ac:dyDescent="0.3">
      <c r="B137" s="257" t="s">
        <v>138</v>
      </c>
      <c r="C137" s="258"/>
      <c r="D137" s="258"/>
      <c r="E137" s="258"/>
      <c r="F137" s="258"/>
      <c r="G137" s="258"/>
      <c r="H137" s="258"/>
      <c r="I137" s="141">
        <f>SUM(NEWTotal_Score*100/155)</f>
        <v>0</v>
      </c>
      <c r="J137" s="141" t="s">
        <v>96</v>
      </c>
      <c r="K137" s="131">
        <v>100</v>
      </c>
    </row>
    <row r="138" spans="1:12" ht="6" customHeight="1" thickBot="1" x14ac:dyDescent="0.3"/>
    <row r="139" spans="1:12" s="12" customFormat="1" ht="15" customHeight="1" thickBot="1" x14ac:dyDescent="0.3">
      <c r="A139" s="8"/>
      <c r="B139" s="251" t="s">
        <v>139</v>
      </c>
      <c r="C139" s="252"/>
      <c r="D139" s="252"/>
      <c r="E139" s="252"/>
      <c r="F139" s="252"/>
      <c r="G139" s="252"/>
      <c r="H139" s="252"/>
      <c r="I139" s="252"/>
      <c r="J139" s="117"/>
      <c r="K139" s="118"/>
      <c r="L139" s="8"/>
    </row>
    <row r="140" spans="1:12" s="12" customFormat="1" ht="15.75" customHeight="1" thickBot="1" x14ac:dyDescent="0.3">
      <c r="A140" s="8"/>
      <c r="B140" s="97"/>
      <c r="K140" s="98"/>
      <c r="L140" s="8"/>
    </row>
    <row r="141" spans="1:12" s="12" customFormat="1" ht="15.75" customHeight="1" thickBot="1" x14ac:dyDescent="0.3">
      <c r="A141" s="8"/>
      <c r="B141" s="205" t="s">
        <v>140</v>
      </c>
      <c r="C141" s="206"/>
      <c r="D141" s="46"/>
      <c r="E141" s="45"/>
      <c r="F141" s="45"/>
      <c r="G141" s="45"/>
      <c r="H141" s="45"/>
      <c r="I141" s="45"/>
      <c r="J141" s="221"/>
      <c r="K141" s="222"/>
      <c r="L141" s="8"/>
    </row>
    <row r="142" spans="1:12" ht="3.75" customHeight="1" thickBot="1" x14ac:dyDescent="0.3">
      <c r="B142" s="75"/>
      <c r="K142" s="69"/>
    </row>
    <row r="143" spans="1:12" s="12" customFormat="1" ht="15.75" customHeight="1" thickBot="1" x14ac:dyDescent="0.3">
      <c r="A143" s="8"/>
      <c r="B143" s="213" t="s">
        <v>141</v>
      </c>
      <c r="C143" s="214"/>
      <c r="D143" s="46"/>
      <c r="E143" s="45"/>
      <c r="F143" s="45"/>
      <c r="G143" s="45"/>
      <c r="H143" s="45"/>
      <c r="I143" s="45"/>
      <c r="J143" s="229"/>
      <c r="K143" s="230"/>
      <c r="L143" s="8"/>
    </row>
    <row r="144" spans="1:12" ht="3.75" customHeight="1" thickBot="1" x14ac:dyDescent="0.3">
      <c r="B144" s="75"/>
      <c r="K144" s="69"/>
    </row>
    <row r="145" spans="1:12" s="12" customFormat="1" ht="15.75" customHeight="1" thickBot="1" x14ac:dyDescent="0.3">
      <c r="A145" s="8"/>
      <c r="B145" s="205" t="s">
        <v>142</v>
      </c>
      <c r="C145" s="206"/>
      <c r="D145" s="46"/>
      <c r="E145" s="45"/>
      <c r="F145" s="45"/>
      <c r="G145" s="45"/>
      <c r="H145" s="45"/>
      <c r="I145" s="45"/>
      <c r="J145" s="229"/>
      <c r="K145" s="230"/>
      <c r="L145" s="8"/>
    </row>
    <row r="146" spans="1:12" ht="3.75" customHeight="1" thickBot="1" x14ac:dyDescent="0.3">
      <c r="B146" s="75"/>
      <c r="K146" s="69"/>
    </row>
    <row r="147" spans="1:12" s="12" customFormat="1" ht="15.75" customHeight="1" thickBot="1" x14ac:dyDescent="0.3">
      <c r="A147" s="8"/>
      <c r="B147" s="223" t="s">
        <v>143</v>
      </c>
      <c r="C147" s="224"/>
      <c r="D147" s="224"/>
      <c r="E147" s="224"/>
      <c r="F147" s="224"/>
      <c r="G147" s="224"/>
      <c r="H147" s="99"/>
      <c r="I147" s="99"/>
      <c r="J147" s="233">
        <f>SUM(Funding_Requested,Public_Funding,Private_Funding)</f>
        <v>0</v>
      </c>
      <c r="K147" s="234"/>
      <c r="L147" s="8"/>
    </row>
  </sheetData>
  <sheetProtection algorithmName="SHA-512" hashValue="0nFQxawPaGkS2Wqhw7Q7tOuuOoHBhnflTRnL76rzNS2wef0pWNBxH1t5t0/g0uB0kDJWjEuQ42u60dJAAPXM9A==" saltValue="Kui2hSuS+3TLqsGU3RTjFA==" spinCount="100000" sheet="1" objects="1" scenarios="1"/>
  <mergeCells count="65">
    <mergeCell ref="B43:H43"/>
    <mergeCell ref="B46:H46"/>
    <mergeCell ref="B44:H44"/>
    <mergeCell ref="H1:K9"/>
    <mergeCell ref="O1:W9"/>
    <mergeCell ref="B11:K11"/>
    <mergeCell ref="B21:H21"/>
    <mergeCell ref="B24:H24"/>
    <mergeCell ref="B49:H49"/>
    <mergeCell ref="B52:H52"/>
    <mergeCell ref="B56:H56"/>
    <mergeCell ref="B47:H47"/>
    <mergeCell ref="B50:H50"/>
    <mergeCell ref="B137:H137"/>
    <mergeCell ref="B95:H95"/>
    <mergeCell ref="B96:H96"/>
    <mergeCell ref="B98:H98"/>
    <mergeCell ref="B99:H99"/>
    <mergeCell ref="B101:H101"/>
    <mergeCell ref="B102:H102"/>
    <mergeCell ref="B104:H104"/>
    <mergeCell ref="B107:H107"/>
    <mergeCell ref="B106:H106"/>
    <mergeCell ref="B128:H128"/>
    <mergeCell ref="B105:H105"/>
    <mergeCell ref="B86:H86"/>
    <mergeCell ref="B78:H78"/>
    <mergeCell ref="B91:H91"/>
    <mergeCell ref="B131:H131"/>
    <mergeCell ref="B135:H135"/>
    <mergeCell ref="B25:H25"/>
    <mergeCell ref="B28:H28"/>
    <mergeCell ref="B31:H31"/>
    <mergeCell ref="B38:H38"/>
    <mergeCell ref="B41:H41"/>
    <mergeCell ref="B40:H40"/>
    <mergeCell ref="B37:H37"/>
    <mergeCell ref="B27:H27"/>
    <mergeCell ref="B30:H30"/>
    <mergeCell ref="B33:H33"/>
    <mergeCell ref="J143:K143"/>
    <mergeCell ref="J145:K145"/>
    <mergeCell ref="B147:G147"/>
    <mergeCell ref="J147:K147"/>
    <mergeCell ref="B139:I139"/>
    <mergeCell ref="J141:K141"/>
    <mergeCell ref="B141:C141"/>
    <mergeCell ref="B143:C143"/>
    <mergeCell ref="B145:C145"/>
    <mergeCell ref="B89:H89"/>
    <mergeCell ref="B57:H57"/>
    <mergeCell ref="B64:H64"/>
    <mergeCell ref="B66:H66"/>
    <mergeCell ref="B67:H67"/>
    <mergeCell ref="B75:H75"/>
    <mergeCell ref="B74:H74"/>
    <mergeCell ref="B69:H69"/>
    <mergeCell ref="B59:H59"/>
    <mergeCell ref="B63:H63"/>
    <mergeCell ref="B77:H77"/>
    <mergeCell ref="B80:H80"/>
    <mergeCell ref="B82:H82"/>
    <mergeCell ref="B85:H85"/>
    <mergeCell ref="B88:H88"/>
    <mergeCell ref="B83:H83"/>
  </mergeCells>
  <conditionalFormatting sqref="I24:I130 K24:K130">
    <cfRule type="expression" dxfId="5" priority="6">
      <formula>$I24&gt;$K24</formula>
    </cfRule>
  </conditionalFormatting>
  <conditionalFormatting sqref="J33">
    <cfRule type="expression" dxfId="4" priority="5">
      <formula>$I33&gt;$K33</formula>
    </cfRule>
  </conditionalFormatting>
  <conditionalFormatting sqref="J52">
    <cfRule type="expression" dxfId="3" priority="4">
      <formula>$I52&gt;$K52</formula>
    </cfRule>
  </conditionalFormatting>
  <conditionalFormatting sqref="J59">
    <cfRule type="expression" dxfId="2" priority="3">
      <formula>$I59&gt;$K59</formula>
    </cfRule>
  </conditionalFormatting>
  <conditionalFormatting sqref="J69">
    <cfRule type="expression" dxfId="1" priority="2">
      <formula>$I69&gt;$K69</formula>
    </cfRule>
  </conditionalFormatting>
  <conditionalFormatting sqref="J91">
    <cfRule type="expression" dxfId="0" priority="1">
      <formula>$I91&gt;$K91</formula>
    </cfRule>
  </conditionalFormatting>
  <dataValidations count="1">
    <dataValidation type="decimal" allowBlank="1" showInputMessage="1" showErrorMessage="1" sqref="I24:I25 I27:I28 I30:I31 I37:I38 I40:I41 I43:I44 I56:I57 I49:I50 I74:I75 I77:I78 I80 I82:I83 I85:I86 I88:I89 I46:I47 I63:I64 I66:I67" xr:uid="{06A97A10-100F-4FA2-B7DD-5B4AC569A881}">
      <formula1>0</formula1>
      <formula2>1000000000</formula2>
    </dataValidation>
  </dataValidations>
  <hyperlinks>
    <hyperlink ref="G9" location="'About the Tool'!A1" display="GO" xr:uid="{11909A9C-68E8-44C0-BCFE-C2E95F1BB0E3}"/>
    <hyperlink ref="M9" location="'New Projects Rating Tool'!A1" display="GO" xr:uid="{DA7D95D6-0F9A-40C6-9422-212EB1AD489B}"/>
    <hyperlink ref="G5" location="'About the Tool'!A1" display="GO" xr:uid="{722555CD-AA69-4088-82F0-57C1018ECF2E}"/>
    <hyperlink ref="M5" location="'New Projects Rating Tool'!A1" display="GO" xr:uid="{6A7945DC-C841-492D-B978-82359F3FEF76}"/>
    <hyperlink ref="G7" location="'About the Tool'!A1" display="GO" xr:uid="{C75D977B-9E0E-4920-812F-07327D02323F}"/>
    <hyperlink ref="M7" location="'New Projects Rating Tool'!A1" display="GO" xr:uid="{C0A494D8-42E2-4EC5-9333-8675E13FB1E3}"/>
  </hyperlinks>
  <pageMargins left="0.25" right="0.25" top="0.75" bottom="0.75" header="0.3" footer="0.3"/>
  <pageSetup scale="73" fitToHeight="0" orientation="landscape" r:id="rId1"/>
  <headerFooter>
    <oddFooter>&amp;A&amp;RPage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B36EDD3C9B054DA9AFD688A83333FF" ma:contentTypeVersion="15" ma:contentTypeDescription="Create a new document." ma:contentTypeScope="" ma:versionID="cf713209b6cc683c22a95a508988e697">
  <xsd:schema xmlns:xsd="http://www.w3.org/2001/XMLSchema" xmlns:xs="http://www.w3.org/2001/XMLSchema" xmlns:p="http://schemas.microsoft.com/office/2006/metadata/properties" xmlns:ns2="164f8fa3-169f-4ddc-8e95-6f022bf55718" xmlns:ns3="bb3ed3c4-2467-4d06-b9fe-844c89517605" targetNamespace="http://schemas.microsoft.com/office/2006/metadata/properties" ma:root="true" ma:fieldsID="da15bac787616726eb64c0176ac16212" ns2:_="" ns3:_="">
    <xsd:import namespace="164f8fa3-169f-4ddc-8e95-6f022bf55718"/>
    <xsd:import namespace="bb3ed3c4-2467-4d06-b9fe-844c8951760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4f8fa3-169f-4ddc-8e95-6f022bf557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b48f011-0c99-48a8-b23c-e11e698ab552"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3ed3c4-2467-4d06-b9fe-844c8951760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a4ff073-1bb7-4467-a334-b9717476b4ac}" ma:internalName="TaxCatchAll" ma:showField="CatchAllData" ma:web="bb3ed3c4-2467-4d06-b9fe-844c8951760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w 1 l t W P R 0 D 3 a k A A A A 9 g A A A B I A H A B D b 2 5 m a W c v U G F j a 2 F n Z S 5 4 b W w g o h g A K K A U A A A A A A A A A A A A A A A A A A A A A A A A A A A A h Y 8 x D o I w G I W v Q r r T l m o M I a U M r p K Y E I 1 r U y o 0 w o + h x X I 3 B 4 / k F c Q o 6 u b 4 v v c N 7 9 2 v N 5 6 N b R N c d G 9 N B y m K M E W B B t W V B q o U D e 4 Y x i g T f C v V S V Y 6 m G S w y W j L F N X O n R N C v P f Y L 3 D X V 4 R R G p F D v i l U r V u J P r L 5 L 4 c G r J O g N B J 8 / x o j G I 7 Y E q 9 Y j C k n M + S 5 g a / A p r 3 P 9 g f y 9 d C 4 o d d C Q 7 g r O J k j J + 8 P 4 g F Q S w M E F A A C A A g A w 1 l t 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N Z b V g o i k e 4 D g A A A B E A A A A T A B w A R m 9 y b X V s Y X M v U 2 V j d G l v b j E u b S C i G A A o o B Q A A A A A A A A A A A A A A A A A A A A A A A A A A A A r T k 0 u y c z P U w i G 0 I b W A F B L A Q I t A B Q A A g A I A M N Z b V j 0 d A 9 2 p A A A A P Y A A A A S A A A A A A A A A A A A A A A A A A A A A A B D b 2 5 m a W c v U G F j a 2 F n Z S 5 4 b W x Q S w E C L Q A U A A I A C A D D W W 1 Y D 8 r p q 6 Q A A A D p A A A A E w A A A A A A A A A A A A A A A A D w A A A A W 0 N v b n R l b n R f V H l w Z X N d L n h t b F B L A Q I t A B Q A A g A I A M N Z b 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u q Z Z i T t A T R Z p y b 2 B Y G H B K A A A A A A I A A A A A A B B m A A A A A Q A A I A A A A G L o q l 0 r M + 2 T 8 U 1 k Z 6 h R w R a a g p H U p D t g S / Y N 4 1 N s z C 5 j A A A A A A 6 A A A A A A g A A I A A A A M c K q L 6 T 9 H A e T a n M A I 5 g b + v Z d X 5 d U U I 2 U v O L 0 F c g z T 8 w U A A A A B z D D 3 Q I 4 b q h x R w C W f b 3 3 q 7 v t G L v K v Y F 3 S c l F d a 3 v Y 7 N g i m L R E F v x 1 y U W k H j S E s 1 e Z c N v + b M Y w 8 / l I o h w Q J c 0 / G 7 J 0 X O I 0 m c 9 9 g 2 z Y Q v m g l g Q A A A A L q U 7 n O 2 x D I b 6 s H G c Z l D m p f U E 2 G 4 C E I 0 u N u Y I 4 Z P L O I d q 6 N D U f p r S f n q q 3 + L K S 2 S b J p q w 2 K c z 5 e L l E 2 u k S E 9 l I 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64f8fa3-169f-4ddc-8e95-6f022bf55718">
      <Terms xmlns="http://schemas.microsoft.com/office/infopath/2007/PartnerControls"/>
    </lcf76f155ced4ddcb4097134ff3c332f>
    <TaxCatchAll xmlns="bb3ed3c4-2467-4d06-b9fe-844c89517605" xsi:nil="true"/>
  </documentManagement>
</p:properties>
</file>

<file path=customXml/itemProps1.xml><?xml version="1.0" encoding="utf-8"?>
<ds:datastoreItem xmlns:ds="http://schemas.openxmlformats.org/officeDocument/2006/customXml" ds:itemID="{D2376BD9-D180-49E7-B0BD-7D330C8825CE}">
  <ds:schemaRefs>
    <ds:schemaRef ds:uri="http://schemas.microsoft.com/sharepoint/v3/contenttype/forms"/>
  </ds:schemaRefs>
</ds:datastoreItem>
</file>

<file path=customXml/itemProps2.xml><?xml version="1.0" encoding="utf-8"?>
<ds:datastoreItem xmlns:ds="http://schemas.openxmlformats.org/officeDocument/2006/customXml" ds:itemID="{60A3B406-DB74-4CAC-94CB-2EB2FC8CAF71}"/>
</file>

<file path=customXml/itemProps3.xml><?xml version="1.0" encoding="utf-8"?>
<ds:datastoreItem xmlns:ds="http://schemas.openxmlformats.org/officeDocument/2006/customXml" ds:itemID="{832C83CB-BC08-4A16-AEFF-782650DCF3E8}">
  <ds:schemaRefs>
    <ds:schemaRef ds:uri="http://schemas.microsoft.com/DataMashup"/>
  </ds:schemaRefs>
</ds:datastoreItem>
</file>

<file path=customXml/itemProps4.xml><?xml version="1.0" encoding="utf-8"?>
<ds:datastoreItem xmlns:ds="http://schemas.openxmlformats.org/officeDocument/2006/customXml" ds:itemID="{A020587E-00FD-484F-A439-92AE0BB59C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66</vt:i4>
      </vt:variant>
    </vt:vector>
  </HeadingPairs>
  <TitlesOfParts>
    <vt:vector size="72" baseType="lpstr">
      <vt:lpstr>Background</vt:lpstr>
      <vt:lpstr>Renewal-Exp Thresholds</vt:lpstr>
      <vt:lpstr>PSH Renewal-Exp Rating Criteria</vt:lpstr>
      <vt:lpstr>RRH Renewal-Exp Rating Criteria</vt:lpstr>
      <vt:lpstr>New Project Thresholds</vt:lpstr>
      <vt:lpstr>New Project Rating Criteria</vt:lpstr>
      <vt:lpstr>Background!_Toc143169550</vt:lpstr>
      <vt:lpstr>Background!_Toc143169551</vt:lpstr>
      <vt:lpstr>'PSH Renewal-Exp Rating Criteria'!Amount_Awarded</vt:lpstr>
      <vt:lpstr>'RRH Renewal-Exp Rating Criteria'!Amount_Awarded</vt:lpstr>
      <vt:lpstr>'PSH Renewal-Exp Rating Criteria'!Amount_Expended</vt:lpstr>
      <vt:lpstr>'RRH Renewal-Exp Rating Criteria'!Amount_Expended</vt:lpstr>
      <vt:lpstr>'PSH Renewal-Exp Rating Criteria'!blank_ptype</vt:lpstr>
      <vt:lpstr>'RRH Renewal-Exp Rating Criteria'!blank_ptype</vt:lpstr>
      <vt:lpstr>'New Project Rating Criteria'!Funding_Requested</vt:lpstr>
      <vt:lpstr>'PSH Renewal-Exp Rating Criteria'!Funding_Requested</vt:lpstr>
      <vt:lpstr>'RRH Renewal-Exp Rating Criteria'!Funding_Requested</vt:lpstr>
      <vt:lpstr>'New Project Rating Criteria'!NEW_Other_MaxScore</vt:lpstr>
      <vt:lpstr>NEWSection1_Score</vt:lpstr>
      <vt:lpstr>NEWSection2_Score</vt:lpstr>
      <vt:lpstr>NEWSection3_Score</vt:lpstr>
      <vt:lpstr>NEWSection4_Score</vt:lpstr>
      <vt:lpstr>NEWSection6_Score</vt:lpstr>
      <vt:lpstr>NEWSection7_Score</vt:lpstr>
      <vt:lpstr>'New Project Rating Criteria'!NEWTotal_Score</vt:lpstr>
      <vt:lpstr>'New Project Rating Criteria'!Print_Area</vt:lpstr>
      <vt:lpstr>'PSH Renewal-Exp Rating Criteria'!Print_Area</vt:lpstr>
      <vt:lpstr>'RRH Renewal-Exp Rating Criteria'!Print_Area</vt:lpstr>
      <vt:lpstr>'New Project Rating Criteria'!Private_Funding</vt:lpstr>
      <vt:lpstr>'PSH Renewal-Exp Rating Criteria'!Private_Funding</vt:lpstr>
      <vt:lpstr>'RRH Renewal-Exp Rating Criteria'!Private_Funding</vt:lpstr>
      <vt:lpstr>'New Project Rating Criteria'!Project_ID</vt:lpstr>
      <vt:lpstr>'New Project Thresholds'!Project_ID</vt:lpstr>
      <vt:lpstr>'PSH Renewal-Exp Rating Criteria'!Project_ID</vt:lpstr>
      <vt:lpstr>'Renewal-Exp Thresholds'!Project_ID</vt:lpstr>
      <vt:lpstr>'RRH Renewal-Exp Rating Criteria'!Project_ID</vt:lpstr>
      <vt:lpstr>'New Project Rating Criteria'!Project_Name</vt:lpstr>
      <vt:lpstr>'New Project Thresholds'!Project_Name</vt:lpstr>
      <vt:lpstr>'PSH Renewal-Exp Rating Criteria'!Project_Name</vt:lpstr>
      <vt:lpstr>'Renewal-Exp Thresholds'!Project_Name</vt:lpstr>
      <vt:lpstr>'RRH Renewal-Exp Rating Criteria'!Project_Name</vt:lpstr>
      <vt:lpstr>'PSH Renewal-Exp Rating Criteria'!Project_Type</vt:lpstr>
      <vt:lpstr>'RRH Renewal-Exp Rating Criteria'!Project_Type</vt:lpstr>
      <vt:lpstr>'New Project Rating Criteria'!Public_Funding</vt:lpstr>
      <vt:lpstr>'PSH Renewal-Exp Rating Criteria'!Public_Funding</vt:lpstr>
      <vt:lpstr>'RRH Renewal-Exp Rating Criteria'!Public_Funding</vt:lpstr>
      <vt:lpstr>'RRH Renewal-Exp Rating Criteria'!RENEWAL_Total_MaxScore</vt:lpstr>
      <vt:lpstr>RENEWAL_Total_MaxScore</vt:lpstr>
      <vt:lpstr>'RRH Renewal-Exp Rating Criteria'!RENEWALSection1_Score</vt:lpstr>
      <vt:lpstr>RENEWALSection1_Score</vt:lpstr>
      <vt:lpstr>'RRH Renewal-Exp Rating Criteria'!RENEWALSection2_Score</vt:lpstr>
      <vt:lpstr>RENEWALSection2_Score</vt:lpstr>
      <vt:lpstr>'RRH Renewal-Exp Rating Criteria'!RENEWALSection3_Score</vt:lpstr>
      <vt:lpstr>RENEWALSection3_Score</vt:lpstr>
      <vt:lpstr>'RRH Renewal-Exp Rating Criteria'!RENEWALSection4_Score</vt:lpstr>
      <vt:lpstr>RENEWALSection4_Score</vt:lpstr>
      <vt:lpstr>'RRH Renewal-Exp Rating Criteria'!RENEWALSection5_Score</vt:lpstr>
      <vt:lpstr>RENEWALSection5_Score</vt:lpstr>
      <vt:lpstr>'PSH Renewal-Exp Rating Criteria'!RENEWALTotal_Score</vt:lpstr>
      <vt:lpstr>'RRH Renewal-Exp Rating Criteria'!RENEWALTotal_Score</vt:lpstr>
      <vt:lpstr>RRHRENEWALTOTAL_SCORE</vt:lpstr>
      <vt:lpstr>'PSH Renewal-Exp Rating Criteria'!Section1_MaxScore</vt:lpstr>
      <vt:lpstr>'RRH Renewal-Exp Rating Criteria'!Section1_MaxScore</vt:lpstr>
      <vt:lpstr>'PSH Renewal-Exp Rating Criteria'!Section2_MaxScore</vt:lpstr>
      <vt:lpstr>'RRH Renewal-Exp Rating Criteria'!Section2_MaxScore</vt:lpstr>
      <vt:lpstr>'PSH Renewal-Exp Rating Criteria'!Section3_MaxScore</vt:lpstr>
      <vt:lpstr>'RRH Renewal-Exp Rating Criteria'!Section3_MaxScore</vt:lpstr>
      <vt:lpstr>'PSH Renewal-Exp Rating Criteria'!Section4_MaxScore</vt:lpstr>
      <vt:lpstr>'RRH Renewal-Exp Rating Criteria'!Section4_MaxScore</vt:lpstr>
      <vt:lpstr>'PSH Renewal-Exp Rating Criteria'!Section5_MaxScore</vt:lpstr>
      <vt:lpstr>'RRH Renewal-Exp Rating Criteria'!Section5_MaxScore</vt:lpstr>
      <vt:lpstr>'New Project Rating Criteria'!Section6_MaxScore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Jenkins</dc:creator>
  <cp:lastModifiedBy>Bohm, Andrew</cp:lastModifiedBy>
  <cp:lastPrinted>2024-03-14T21:33:44Z</cp:lastPrinted>
  <dcterms:created xsi:type="dcterms:W3CDTF">2024-03-13T14:58:01Z</dcterms:created>
  <dcterms:modified xsi:type="dcterms:W3CDTF">2024-08-21T22:32:46Z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0x01010040B36EDD3C9B054DA9AFD688A83333FF</vt:lpwstr>
  </property>
</Properties>
</file>