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SPECTIONS\2017-2018 EXHIBIT A\"/>
    </mc:Choice>
  </mc:AlternateContent>
  <bookViews>
    <workbookView xWindow="120" yWindow="45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Sheet1!$A$1:$G$207</definedName>
  </definedNames>
  <calcPr calcId="152511"/>
</workbook>
</file>

<file path=xl/calcChain.xml><?xml version="1.0" encoding="utf-8"?>
<calcChain xmlns="http://schemas.openxmlformats.org/spreadsheetml/2006/main">
  <c r="G48" i="1" l="1"/>
  <c r="A159" i="1"/>
  <c r="A109" i="1"/>
  <c r="A56" i="1"/>
  <c r="G54" i="1"/>
  <c r="G153" i="1"/>
  <c r="G154" i="1"/>
  <c r="G155" i="1"/>
  <c r="G156" i="1"/>
  <c r="G157" i="1"/>
  <c r="G147" i="1"/>
  <c r="G148" i="1"/>
  <c r="G149" i="1"/>
  <c r="G150" i="1"/>
  <c r="G151" i="1"/>
  <c r="G152" i="1"/>
  <c r="B115" i="1"/>
  <c r="G142" i="1"/>
  <c r="G143" i="1"/>
  <c r="G144" i="1"/>
  <c r="G107" i="1"/>
  <c r="G38" i="1"/>
  <c r="G12" i="1"/>
  <c r="G13" i="1"/>
  <c r="G14" i="1"/>
  <c r="G11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31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2" i="1"/>
  <c r="G133" i="1"/>
  <c r="G134" i="1"/>
  <c r="G135" i="1"/>
  <c r="G136" i="1"/>
  <c r="G137" i="1"/>
  <c r="G138" i="1"/>
  <c r="G139" i="1"/>
  <c r="G140" i="1"/>
  <c r="G141" i="1"/>
  <c r="G145" i="1"/>
  <c r="G146" i="1"/>
  <c r="B116" i="1"/>
  <c r="B117" i="1"/>
  <c r="B118" i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61" i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G158" i="1" l="1"/>
  <c r="G165" i="1" s="1"/>
  <c r="G108" i="1"/>
  <c r="G112" i="1" s="1"/>
  <c r="G55" i="1"/>
  <c r="G164" i="1" l="1"/>
  <c r="G167" i="1" s="1"/>
  <c r="G168" i="1" s="1"/>
  <c r="G58" i="1"/>
  <c r="G111" i="1" s="1"/>
  <c r="G169" i="1" l="1"/>
  <c r="G172" i="1" s="1"/>
</calcChain>
</file>

<file path=xl/sharedStrings.xml><?xml version="1.0" encoding="utf-8"?>
<sst xmlns="http://schemas.openxmlformats.org/spreadsheetml/2006/main" count="311" uniqueCount="181">
  <si>
    <t>ITEM</t>
  </si>
  <si>
    <t>NO.</t>
  </si>
  <si>
    <t>DESCRIPTION</t>
  </si>
  <si>
    <t>QUANTITY</t>
  </si>
  <si>
    <t>UNIT</t>
  </si>
  <si>
    <t>UNIT PRICE</t>
  </si>
  <si>
    <t>TOTAL</t>
  </si>
  <si>
    <t>EXHIBIT "A"</t>
  </si>
  <si>
    <t>Public Works</t>
  </si>
  <si>
    <t>STREETS</t>
  </si>
  <si>
    <t>GRADING</t>
  </si>
  <si>
    <t>CONCRETE</t>
  </si>
  <si>
    <t>WALLS</t>
  </si>
  <si>
    <t>2 ½" A.C. PAVING</t>
  </si>
  <si>
    <t>3" A.C. PAVING</t>
  </si>
  <si>
    <t>4" AGGREGATE BASE</t>
  </si>
  <si>
    <t>FOG SEAL</t>
  </si>
  <si>
    <t>SLURRY SEALS</t>
  </si>
  <si>
    <t>CHIP SEAL</t>
  </si>
  <si>
    <t>¾" OPEN GRADE</t>
  </si>
  <si>
    <t>4" DECOMPOSED GRANITE</t>
  </si>
  <si>
    <t>12" SELECT SUB-BASE</t>
  </si>
  <si>
    <t>6" SELECT SUB-BASE</t>
  </si>
  <si>
    <t>ROADWAY</t>
  </si>
  <si>
    <t>ON-SITE</t>
  </si>
  <si>
    <t>REVEGETATION</t>
  </si>
  <si>
    <t>CURB &amp; GUTTER W/ BASE</t>
  </si>
  <si>
    <t>MEDIAN CURB W/ BASE</t>
  </si>
  <si>
    <t>DRIVEWAY APRON</t>
  </si>
  <si>
    <t>VALLEY GUTTER</t>
  </si>
  <si>
    <t>LONGITUDINAL VALLEY CENTER</t>
  </si>
  <si>
    <t>DRAINAGE SWALE</t>
  </si>
  <si>
    <t>PARKING BUMPER</t>
  </si>
  <si>
    <t>HANDICAP RAMP</t>
  </si>
  <si>
    <t>SOUND BARRIER 8'-10'</t>
  </si>
  <si>
    <t>4" A.C. PAVING</t>
  </si>
  <si>
    <t>5" A.C. PAVING</t>
  </si>
  <si>
    <t>6" A.C. PAVING</t>
  </si>
  <si>
    <t>7" A.C. PAVING</t>
  </si>
  <si>
    <t>8" A.C. PAVING</t>
  </si>
  <si>
    <t>5" AGGREGATE BASE</t>
  </si>
  <si>
    <t>6" AGGREGATE BASE</t>
  </si>
  <si>
    <t>8" AGGREGATE BASE</t>
  </si>
  <si>
    <t>10" AGGREGATE BASE</t>
  </si>
  <si>
    <t>12" AGGREGATE BASE</t>
  </si>
  <si>
    <t>STORM DRAIN</t>
  </si>
  <si>
    <t>DITCH</t>
  </si>
  <si>
    <t>MISC.</t>
  </si>
  <si>
    <t>SANITARY SEWER</t>
  </si>
  <si>
    <t>ONSITE WATER</t>
  </si>
  <si>
    <t>PUBLIC UTILITIES</t>
  </si>
  <si>
    <t>ENG. AS BUILTS</t>
  </si>
  <si>
    <t>MANHOLE TYPE 1B 60" DIAMETER</t>
  </si>
  <si>
    <t>MANHOLE TYPE 1 48" DIAMETER</t>
  </si>
  <si>
    <t>CATCH BASIN TYPE 1</t>
  </si>
  <si>
    <t>CATCH BASIN TYPE 3</t>
  </si>
  <si>
    <t>SIDEWALK DRAIN</t>
  </si>
  <si>
    <t>YARD DRAIN</t>
  </si>
  <si>
    <t>CMP RISER W/ GRATE</t>
  </si>
  <si>
    <t>LATERAL 10" DIAMETER</t>
  </si>
  <si>
    <t>STORM DRAIN 12" DIAMETER</t>
  </si>
  <si>
    <t>STORM DRAIN 15" DIAMETER</t>
  </si>
  <si>
    <t>STORM DRAIN 18" DIAMETER</t>
  </si>
  <si>
    <t>STORM DRAIN 21" DIAMETER RCP</t>
  </si>
  <si>
    <t>STORM DRAIN 24" DIAMETER RCP</t>
  </si>
  <si>
    <t>STORM DRAIN 27" DIAMETER RCP</t>
  </si>
  <si>
    <t>STORM DRAIN 30" DIAMETER RCP</t>
  </si>
  <si>
    <t>STORM DRAIN 36" DIAMETER RCP</t>
  </si>
  <si>
    <t>STORM DRAIN 42" DIAMETER RCP</t>
  </si>
  <si>
    <t>STORM DRAIN 48" DIAMETER RCP</t>
  </si>
  <si>
    <t>STORM DRAIN 54" DIAMETER RCP</t>
  </si>
  <si>
    <t>STORM DRAIN 60" DIAMETER RCP</t>
  </si>
  <si>
    <t>STORM DRAIN 72" DIAMETER RCP</t>
  </si>
  <si>
    <t>ROCK RIP RAP 6"-12" DEPTH</t>
  </si>
  <si>
    <t>ROCK RIP RAP 8"-16" DEPTH</t>
  </si>
  <si>
    <t>ROCK RIP RAP 18"-24" DEPTH</t>
  </si>
  <si>
    <t>DOUBLE HEADWALL 36"</t>
  </si>
  <si>
    <t>ROCKERY HEADWALL 36"</t>
  </si>
  <si>
    <t>TRASH RACK 24" &amp; SMALLER</t>
  </si>
  <si>
    <t>TRASH RACK 27"-54"</t>
  </si>
  <si>
    <t>FLARED END SECTION 12"</t>
  </si>
  <si>
    <t>FLARED END SECTION 18"</t>
  </si>
  <si>
    <t>FLARED END SECTION 24"</t>
  </si>
  <si>
    <t>FLARED END SECTION 30"</t>
  </si>
  <si>
    <t>OFFSITE INTERCEPTOR CHANNEL</t>
  </si>
  <si>
    <t>REGRADE DRAINAGE CHANNEL</t>
  </si>
  <si>
    <t>DETENTION POND</t>
  </si>
  <si>
    <t>STREET SIGNS</t>
  </si>
  <si>
    <t>TRAFFIC CONTROL SIGNS</t>
  </si>
  <si>
    <t>SURVEY MONUMENTS</t>
  </si>
  <si>
    <t>END OF ROAD MARKERS</t>
  </si>
  <si>
    <t>DITCH FENCING 72"</t>
  </si>
  <si>
    <t>FINAL PROPERTY CORNERS</t>
  </si>
  <si>
    <t>4" DG PATH</t>
  </si>
  <si>
    <t>MANHOLE TYPE 1A 48" DIAMETER</t>
  </si>
  <si>
    <t>MANHOLE TYPE 1A 60" DIAMETER</t>
  </si>
  <si>
    <t>MANHOLE TYPE 3 48" DIAMETER</t>
  </si>
  <si>
    <t>DROP MANHOLE 60" DIAMETER</t>
  </si>
  <si>
    <t>SERVICE LATERAL 4" DIAMETER</t>
  </si>
  <si>
    <t>CONDO SERVICE MAIN 6" DIAMETER</t>
  </si>
  <si>
    <t>CLEANOUT</t>
  </si>
  <si>
    <t>SEWER MAIN 8" DIAMETER</t>
  </si>
  <si>
    <t>SEWER MAIN 10" DIAMETER</t>
  </si>
  <si>
    <t>SEWER MAIN 12" DIAMETER</t>
  </si>
  <si>
    <t>SEWER MAIN 15" DIAMETER</t>
  </si>
  <si>
    <t>SEWER MAIN 18" DIAMETER</t>
  </si>
  <si>
    <t>JACK &amp; BORE</t>
  </si>
  <si>
    <t>6" WATERLINE</t>
  </si>
  <si>
    <t>8" WATERLINE</t>
  </si>
  <si>
    <t>10" WATERLINE</t>
  </si>
  <si>
    <t>12" WATERLINE</t>
  </si>
  <si>
    <t>6" GATE VALVE</t>
  </si>
  <si>
    <t>8" GATE VALVE</t>
  </si>
  <si>
    <t>10" GATE VALVE</t>
  </si>
  <si>
    <t>12" GATE VALVE</t>
  </si>
  <si>
    <t>FLUSH VALVE ASSEMBLY</t>
  </si>
  <si>
    <t>AIR RELEASE ASSEMBLY</t>
  </si>
  <si>
    <t>FIRE HYDRANT ASSEMBLY</t>
  </si>
  <si>
    <t>SINGLE SERVICE</t>
  </si>
  <si>
    <t>DOUBLE SERVICE</t>
  </si>
  <si>
    <t>PRV</t>
  </si>
  <si>
    <t>TRENCHES*</t>
  </si>
  <si>
    <t>AS-BUILTS</t>
  </si>
  <si>
    <t>S.F.</t>
  </si>
  <si>
    <t>ACRE</t>
  </si>
  <si>
    <t>L.F.</t>
  </si>
  <si>
    <t>EACH</t>
  </si>
  <si>
    <t>L.S.</t>
  </si>
  <si>
    <t>Subtotal from Page 1</t>
  </si>
  <si>
    <t>Subtotal from Page 2</t>
  </si>
  <si>
    <t>C.Y.</t>
  </si>
  <si>
    <t>SIDEWALK 5 FOOT WIDE WITH BASE</t>
  </si>
  <si>
    <t>RETAINING WALL 4'-6' (Conc or Block)</t>
  </si>
  <si>
    <t>RETAINING WALL 7'-8' (Conc or Block)</t>
  </si>
  <si>
    <t>SOUND BARRIER 6'-7'</t>
  </si>
  <si>
    <t>ROCKERY WALL* 0'-3'</t>
  </si>
  <si>
    <t>ROCKERY WALL* 4'-6'</t>
  </si>
  <si>
    <t xml:space="preserve">  *Includes Stacked Rock, Keystone wall, etc.</t>
  </si>
  <si>
    <t>SIDEWALK 4 FOOT WIDE WITH BASE</t>
  </si>
  <si>
    <t>TRANSFORMER PADS AND GRADING OF DIRT PAD FOR TRANSFORMER</t>
  </si>
  <si>
    <t>ENG. TESTING</t>
  </si>
  <si>
    <t>CATCH BASIN TYPE 1-A</t>
  </si>
  <si>
    <t>ALL TESTING AS NECESSARY</t>
  </si>
  <si>
    <t>OFFSITE ROADWAY TESTING AS NECESSARY</t>
  </si>
  <si>
    <t>F)                         GRAND TOTAL</t>
  </si>
  <si>
    <t>G)                   Amount of Security</t>
  </si>
  <si>
    <t>EACH LOT</t>
  </si>
  <si>
    <t>STREETLIGHTS (INCLUDING CONDUIT, TRANSFORMER, AND WIRE)</t>
  </si>
  <si>
    <t>A)  TOTAL (Pages 1, 2, &amp; 3)</t>
  </si>
  <si>
    <t xml:space="preserve">B)  Construction Management 1.5% of Const. Cost (Item A)  </t>
  </si>
  <si>
    <t>C)  Eng. Stake Out as necessary 2% of Const. Cost (Item A)</t>
  </si>
  <si>
    <t>D)  20% Contingency of Const. Cost (Item A)</t>
  </si>
  <si>
    <t>WASHOE COUNTY COMMUNITY SERVICES DEPARTMENT BOND ESTIMATE</t>
  </si>
  <si>
    <t xml:space="preserve">* The utility trench length is assumed to be one half (½) the curb and gutter length, which includes all gas main, gas services, and all necessary electrical conduit and appurtenances, telephone and cable TV conduit                                           </t>
  </si>
  <si>
    <r>
      <t>TOPEIN</t>
    </r>
    <r>
      <rPr>
        <vertAlign val="superscript"/>
        <sz val="9"/>
        <rFont val="Arial Narrow"/>
        <family val="2"/>
      </rPr>
      <t>©</t>
    </r>
    <r>
      <rPr>
        <sz val="9"/>
        <rFont val="Arial Narrow"/>
        <family val="2"/>
      </rPr>
      <t xml:space="preserve"> SEAL</t>
    </r>
  </si>
  <si>
    <r>
      <t>BMP'S</t>
    </r>
    <r>
      <rPr>
        <sz val="8"/>
        <rFont val="Arial Narrow"/>
        <family val="2"/>
      </rPr>
      <t>-INSTALLATION &amp; MAINTENANCE</t>
    </r>
  </si>
  <si>
    <r>
      <t>EXHIBIT "A" (</t>
    </r>
    <r>
      <rPr>
        <sz val="10"/>
        <rFont val="Arial Narrow"/>
        <family val="2"/>
      </rPr>
      <t>Continued)</t>
    </r>
  </si>
  <si>
    <r>
      <t xml:space="preserve">EXHIBIT "A" </t>
    </r>
    <r>
      <rPr>
        <sz val="10"/>
        <rFont val="Arial Narrow"/>
        <family val="2"/>
      </rPr>
      <t>(Continued)</t>
    </r>
  </si>
  <si>
    <t xml:space="preserve">SUB-TOTAL   </t>
  </si>
  <si>
    <t xml:space="preserve">Sub-total from Page 1 </t>
  </si>
  <si>
    <t>SUB-TOTAL</t>
  </si>
  <si>
    <t>Public Works Sub-total (pg. 1 &amp; 2)</t>
  </si>
  <si>
    <t>Utility Services Division Sub-total (pg. 3)</t>
  </si>
  <si>
    <t xml:space="preserve">PROJECT: </t>
  </si>
  <si>
    <t>DEVELOPER:</t>
  </si>
  <si>
    <t>NO.LOTS/UNITS:</t>
  </si>
  <si>
    <t>AREA (Acres):</t>
  </si>
  <si>
    <t>DATE ON PLANS:</t>
  </si>
  <si>
    <t>PREPARED BY:</t>
  </si>
  <si>
    <t>ENG. FIRM:</t>
  </si>
  <si>
    <t>ABC LLC</t>
  </si>
  <si>
    <t>XYZ Engineering</t>
  </si>
  <si>
    <t>John Doe, P.E.</t>
  </si>
  <si>
    <t>CATCH BASIN TYPE 4R</t>
  </si>
  <si>
    <t xml:space="preserve">ABC Phase 1 </t>
  </si>
  <si>
    <t>WASHOE COUNTY INSPECTION</t>
  </si>
  <si>
    <t>WASHOE COUNTY CSD INSPECTION</t>
  </si>
  <si>
    <t>Add Appropriate Contingency</t>
  </si>
  <si>
    <t>Engineers Seal and Signature</t>
  </si>
  <si>
    <t>E)  50% Contingency if Surface Improvements are Less 50,000 S.F. (Item A)</t>
  </si>
  <si>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UNIT PRICES UPDATED DECEMBER 8,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</si>
</sst>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164" fontId="4" fillId="0" borderId="4" xfId="0" applyNumberFormat="1" applyFont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164" fontId="4" fillId="0" borderId="0" xfId="0" applyNumberFormat="1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164" fontId="6" fillId="0" borderId="2" xfId="0" applyNumberFormat="1" applyFont="1" applyBorder="1" applyProtection="1"/>
    <xf numFmtId="0" fontId="6" fillId="0" borderId="2" xfId="0" applyFont="1" applyBorder="1" applyAlignment="1" applyProtection="1">
      <alignment horizontal="center"/>
    </xf>
    <xf numFmtId="164" fontId="6" fillId="0" borderId="3" xfId="0" applyNumberFormat="1" applyFont="1" applyBorder="1" applyProtection="1"/>
    <xf numFmtId="0" fontId="4" fillId="0" borderId="0" xfId="0" applyFont="1" applyAlignment="1" applyProtection="1">
      <alignment horizontal="center"/>
    </xf>
    <xf numFmtId="164" fontId="3" fillId="0" borderId="6" xfId="0" applyNumberFormat="1" applyFont="1" applyBorder="1" applyProtection="1"/>
    <xf numFmtId="0" fontId="4" fillId="0" borderId="0" xfId="0" applyFont="1" applyProtection="1"/>
    <xf numFmtId="164" fontId="6" fillId="0" borderId="3" xfId="0" applyNumberFormat="1" applyFont="1" applyBorder="1" applyAlignment="1" applyProtection="1">
      <alignment wrapText="1"/>
    </xf>
    <xf numFmtId="164" fontId="6" fillId="0" borderId="1" xfId="0" applyNumberFormat="1" applyFont="1" applyBorder="1" applyAlignment="1" applyProtection="1">
      <alignment wrapText="1"/>
    </xf>
    <xf numFmtId="164" fontId="3" fillId="0" borderId="7" xfId="0" applyNumberFormat="1" applyFont="1" applyBorder="1" applyProtection="1"/>
    <xf numFmtId="164" fontId="4" fillId="0" borderId="7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4" xfId="0" applyNumberFormat="1" applyFont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right"/>
    </xf>
    <xf numFmtId="164" fontId="4" fillId="0" borderId="5" xfId="0" applyNumberFormat="1" applyFont="1" applyBorder="1" applyProtection="1"/>
    <xf numFmtId="164" fontId="4" fillId="0" borderId="5" xfId="0" applyNumberFormat="1" applyFont="1" applyBorder="1" applyAlignment="1" applyProtection="1">
      <alignment wrapText="1"/>
    </xf>
    <xf numFmtId="3" fontId="6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right"/>
    </xf>
    <xf numFmtId="164" fontId="3" fillId="0" borderId="10" xfId="0" applyNumberFormat="1" applyFont="1" applyBorder="1" applyProtection="1"/>
    <xf numFmtId="0" fontId="10" fillId="0" borderId="0" xfId="0" applyFont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</xf>
    <xf numFmtId="164" fontId="4" fillId="0" borderId="10" xfId="0" applyNumberFormat="1" applyFont="1" applyBorder="1" applyProtection="1"/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Protection="1"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wrapText="1"/>
    </xf>
    <xf numFmtId="0" fontId="3" fillId="0" borderId="13" xfId="0" applyFont="1" applyBorder="1" applyAlignment="1" applyProtection="1">
      <alignment wrapText="1"/>
    </xf>
    <xf numFmtId="0" fontId="3" fillId="0" borderId="16" xfId="0" applyFont="1" applyBorder="1" applyAlignment="1" applyProtection="1">
      <protection locked="0"/>
    </xf>
    <xf numFmtId="0" fontId="4" fillId="0" borderId="16" xfId="0" applyFont="1" applyBorder="1" applyAlignment="1" applyProtection="1">
      <protection locked="0"/>
    </xf>
    <xf numFmtId="0" fontId="4" fillId="0" borderId="13" xfId="0" applyFont="1" applyBorder="1" applyProtection="1"/>
    <xf numFmtId="0" fontId="4" fillId="0" borderId="17" xfId="0" applyFont="1" applyBorder="1" applyProtection="1"/>
    <xf numFmtId="0" fontId="3" fillId="0" borderId="18" xfId="0" applyFont="1" applyBorder="1" applyAlignment="1" applyProtection="1">
      <alignment horizontal="right"/>
    </xf>
    <xf numFmtId="0" fontId="3" fillId="0" borderId="19" xfId="0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  <xf numFmtId="0" fontId="3" fillId="0" borderId="21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7" xfId="0" applyFont="1" applyBorder="1" applyAlignment="1" applyProtection="1">
      <alignment horizontal="left"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9" fillId="0" borderId="25" xfId="0" applyFont="1" applyBorder="1" applyAlignment="1" applyProtection="1">
      <alignment horizontal="right"/>
    </xf>
    <xf numFmtId="0" fontId="9" fillId="0" borderId="26" xfId="0" applyFont="1" applyBorder="1" applyAlignment="1" applyProtection="1">
      <alignment horizontal="right"/>
    </xf>
    <xf numFmtId="0" fontId="9" fillId="0" borderId="27" xfId="0" applyFont="1" applyBorder="1" applyAlignment="1" applyProtection="1">
      <alignment horizontal="right"/>
    </xf>
    <xf numFmtId="0" fontId="9" fillId="0" borderId="28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31" xfId="0" applyFont="1" applyBorder="1" applyAlignment="1" applyProtection="1"/>
    <xf numFmtId="0" fontId="4" fillId="0" borderId="13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showZeros="0" tabSelected="1" view="pageBreakPreview" zoomScale="145" zoomScaleNormal="100" zoomScaleSheetLayoutView="145" workbookViewId="0">
      <selection activeCell="I8" sqref="I8"/>
    </sheetView>
  </sheetViews>
  <sheetFormatPr defaultRowHeight="12.75" x14ac:dyDescent="0.2"/>
  <cols>
    <col min="1" max="1" width="17" style="2" bestFit="1" customWidth="1"/>
    <col min="2" max="2" width="4.7109375" style="3" bestFit="1" customWidth="1"/>
    <col min="3" max="3" width="26.7109375" style="1" customWidth="1"/>
    <col min="4" max="4" width="10.140625" style="1" customWidth="1"/>
    <col min="5" max="5" width="5.7109375" style="3" customWidth="1"/>
    <col min="6" max="6" width="12" style="4" bestFit="1" customWidth="1"/>
    <col min="7" max="7" width="18.5703125" style="1" customWidth="1"/>
    <col min="8" max="16384" width="9.140625" style="1"/>
  </cols>
  <sheetData>
    <row r="1" spans="1:7" x14ac:dyDescent="0.2">
      <c r="A1" s="75" t="s">
        <v>7</v>
      </c>
      <c r="B1" s="75"/>
      <c r="C1" s="75"/>
      <c r="D1" s="75"/>
      <c r="E1" s="75"/>
      <c r="F1" s="75"/>
      <c r="G1" s="75"/>
    </row>
    <row r="2" spans="1:7" x14ac:dyDescent="0.2">
      <c r="A2" s="75" t="s">
        <v>152</v>
      </c>
      <c r="B2" s="75"/>
      <c r="C2" s="75"/>
      <c r="D2" s="75"/>
      <c r="E2" s="75"/>
      <c r="F2" s="75"/>
      <c r="G2" s="75"/>
    </row>
    <row r="3" spans="1:7" x14ac:dyDescent="0.2">
      <c r="A3" s="75" t="s">
        <v>180</v>
      </c>
      <c r="B3" s="75"/>
      <c r="C3" s="75"/>
      <c r="D3" s="75"/>
      <c r="E3" s="75"/>
      <c r="F3" s="75"/>
      <c r="G3" s="75"/>
    </row>
    <row r="4" spans="1:7" x14ac:dyDescent="0.2">
      <c r="A4" s="62"/>
      <c r="B4" s="62"/>
      <c r="C4" s="62"/>
      <c r="D4" s="62"/>
      <c r="E4" s="62"/>
      <c r="F4" s="62"/>
      <c r="G4" s="62"/>
    </row>
    <row r="5" spans="1:7" x14ac:dyDescent="0.2">
      <c r="A5" s="61" t="s">
        <v>163</v>
      </c>
      <c r="B5" s="74" t="s">
        <v>174</v>
      </c>
      <c r="C5" s="74"/>
      <c r="D5" s="60" t="s">
        <v>169</v>
      </c>
      <c r="E5" s="60"/>
      <c r="F5" s="74" t="s">
        <v>171</v>
      </c>
      <c r="G5" s="74"/>
    </row>
    <row r="6" spans="1:7" x14ac:dyDescent="0.2">
      <c r="A6" s="61" t="s">
        <v>164</v>
      </c>
      <c r="B6" s="74" t="s">
        <v>170</v>
      </c>
      <c r="C6" s="74"/>
      <c r="D6" s="60" t="s">
        <v>167</v>
      </c>
      <c r="E6" s="60"/>
      <c r="F6" s="73"/>
      <c r="G6" s="73"/>
    </row>
    <row r="7" spans="1:7" x14ac:dyDescent="0.2">
      <c r="A7" s="61" t="s">
        <v>165</v>
      </c>
      <c r="B7" s="73"/>
      <c r="C7" s="73"/>
      <c r="D7" s="60" t="s">
        <v>168</v>
      </c>
      <c r="E7" s="60"/>
      <c r="F7" s="74" t="s">
        <v>172</v>
      </c>
      <c r="G7" s="74"/>
    </row>
    <row r="8" spans="1:7" x14ac:dyDescent="0.2">
      <c r="A8" s="61" t="s">
        <v>166</v>
      </c>
      <c r="B8" s="73"/>
      <c r="C8" s="73"/>
      <c r="D8" s="76"/>
      <c r="E8" s="76"/>
      <c r="F8" s="76"/>
      <c r="G8" s="76"/>
    </row>
    <row r="9" spans="1:7" ht="16.899999999999999" customHeight="1" x14ac:dyDescent="0.2">
      <c r="A9" s="77" t="s">
        <v>8</v>
      </c>
      <c r="B9" s="77"/>
      <c r="C9" s="77"/>
      <c r="D9" s="77"/>
      <c r="E9" s="77"/>
      <c r="F9" s="77"/>
      <c r="G9" s="77"/>
    </row>
    <row r="10" spans="1:7" s="5" customFormat="1" x14ac:dyDescent="0.2">
      <c r="A10" s="54" t="s">
        <v>0</v>
      </c>
      <c r="B10" s="54" t="s">
        <v>1</v>
      </c>
      <c r="C10" s="54" t="s">
        <v>2</v>
      </c>
      <c r="D10" s="54" t="s">
        <v>3</v>
      </c>
      <c r="E10" s="54" t="s">
        <v>4</v>
      </c>
      <c r="F10" s="55" t="s">
        <v>5</v>
      </c>
      <c r="G10" s="54" t="s">
        <v>6</v>
      </c>
    </row>
    <row r="11" spans="1:7" ht="13.5" x14ac:dyDescent="0.25">
      <c r="A11" s="6" t="s">
        <v>9</v>
      </c>
      <c r="B11" s="34">
        <v>1</v>
      </c>
      <c r="C11" s="8" t="s">
        <v>13</v>
      </c>
      <c r="D11" s="53"/>
      <c r="E11" s="7" t="s">
        <v>123</v>
      </c>
      <c r="F11" s="35">
        <v>1.85</v>
      </c>
      <c r="G11" s="35">
        <f>D11*F11</f>
        <v>0</v>
      </c>
    </row>
    <row r="12" spans="1:7" ht="13.5" x14ac:dyDescent="0.25">
      <c r="A12" s="6"/>
      <c r="B12" s="34">
        <f>B11+1</f>
        <v>2</v>
      </c>
      <c r="C12" s="8" t="s">
        <v>14</v>
      </c>
      <c r="D12" s="53"/>
      <c r="E12" s="7" t="s">
        <v>123</v>
      </c>
      <c r="F12" s="35">
        <v>2</v>
      </c>
      <c r="G12" s="35">
        <f t="shared" ref="G12:G47" si="0">D12*F12</f>
        <v>0</v>
      </c>
    </row>
    <row r="13" spans="1:7" ht="13.5" x14ac:dyDescent="0.25">
      <c r="A13" s="6"/>
      <c r="B13" s="34">
        <f>B12+1</f>
        <v>3</v>
      </c>
      <c r="C13" s="8" t="s">
        <v>35</v>
      </c>
      <c r="D13" s="53"/>
      <c r="E13" s="7" t="s">
        <v>123</v>
      </c>
      <c r="F13" s="35">
        <v>2.4</v>
      </c>
      <c r="G13" s="35">
        <f t="shared" si="0"/>
        <v>0</v>
      </c>
    </row>
    <row r="14" spans="1:7" ht="13.5" x14ac:dyDescent="0.25">
      <c r="A14" s="6"/>
      <c r="B14" s="34">
        <f>B13+1</f>
        <v>4</v>
      </c>
      <c r="C14" s="8" t="s">
        <v>36</v>
      </c>
      <c r="D14" s="53"/>
      <c r="E14" s="7" t="s">
        <v>123</v>
      </c>
      <c r="F14" s="35">
        <v>2.7</v>
      </c>
      <c r="G14" s="35">
        <f t="shared" si="0"/>
        <v>0</v>
      </c>
    </row>
    <row r="15" spans="1:7" ht="13.5" x14ac:dyDescent="0.25">
      <c r="A15" s="6"/>
      <c r="B15" s="34">
        <f t="shared" ref="B15:B54" si="1">B14+1</f>
        <v>5</v>
      </c>
      <c r="C15" s="8" t="s">
        <v>37</v>
      </c>
      <c r="D15" s="53"/>
      <c r="E15" s="7" t="s">
        <v>123</v>
      </c>
      <c r="F15" s="35">
        <v>3.05</v>
      </c>
      <c r="G15" s="35">
        <f t="shared" si="0"/>
        <v>0</v>
      </c>
    </row>
    <row r="16" spans="1:7" ht="13.5" x14ac:dyDescent="0.25">
      <c r="A16" s="6"/>
      <c r="B16" s="34">
        <f t="shared" si="1"/>
        <v>6</v>
      </c>
      <c r="C16" s="8" t="s">
        <v>38</v>
      </c>
      <c r="D16" s="53"/>
      <c r="E16" s="7" t="s">
        <v>123</v>
      </c>
      <c r="F16" s="35">
        <v>3.45</v>
      </c>
      <c r="G16" s="35">
        <f t="shared" si="0"/>
        <v>0</v>
      </c>
    </row>
    <row r="17" spans="1:7" ht="13.5" x14ac:dyDescent="0.25">
      <c r="A17" s="6"/>
      <c r="B17" s="34">
        <f t="shared" si="1"/>
        <v>7</v>
      </c>
      <c r="C17" s="8" t="s">
        <v>39</v>
      </c>
      <c r="D17" s="53"/>
      <c r="E17" s="7" t="s">
        <v>123</v>
      </c>
      <c r="F17" s="35">
        <v>3.9</v>
      </c>
      <c r="G17" s="35">
        <f t="shared" si="0"/>
        <v>0</v>
      </c>
    </row>
    <row r="18" spans="1:7" ht="13.5" x14ac:dyDescent="0.25">
      <c r="A18" s="6"/>
      <c r="B18" s="34">
        <f t="shared" si="1"/>
        <v>8</v>
      </c>
      <c r="C18" s="8" t="s">
        <v>15</v>
      </c>
      <c r="D18" s="53"/>
      <c r="E18" s="7" t="s">
        <v>123</v>
      </c>
      <c r="F18" s="35">
        <v>0.6</v>
      </c>
      <c r="G18" s="35">
        <f t="shared" si="0"/>
        <v>0</v>
      </c>
    </row>
    <row r="19" spans="1:7" ht="13.5" x14ac:dyDescent="0.25">
      <c r="A19" s="6"/>
      <c r="B19" s="34">
        <f t="shared" si="1"/>
        <v>9</v>
      </c>
      <c r="C19" s="8" t="s">
        <v>40</v>
      </c>
      <c r="D19" s="53"/>
      <c r="E19" s="7" t="s">
        <v>123</v>
      </c>
      <c r="F19" s="35">
        <v>0.65</v>
      </c>
      <c r="G19" s="35">
        <f t="shared" si="0"/>
        <v>0</v>
      </c>
    </row>
    <row r="20" spans="1:7" ht="13.5" x14ac:dyDescent="0.25">
      <c r="A20" s="6"/>
      <c r="B20" s="34">
        <f t="shared" si="1"/>
        <v>10</v>
      </c>
      <c r="C20" s="8" t="s">
        <v>41</v>
      </c>
      <c r="D20" s="53"/>
      <c r="E20" s="7" t="s">
        <v>123</v>
      </c>
      <c r="F20" s="35">
        <v>0.75</v>
      </c>
      <c r="G20" s="35">
        <f t="shared" si="0"/>
        <v>0</v>
      </c>
    </row>
    <row r="21" spans="1:7" ht="13.5" x14ac:dyDescent="0.25">
      <c r="A21" s="6"/>
      <c r="B21" s="34">
        <f t="shared" si="1"/>
        <v>11</v>
      </c>
      <c r="C21" s="8" t="s">
        <v>42</v>
      </c>
      <c r="D21" s="53"/>
      <c r="E21" s="7" t="s">
        <v>123</v>
      </c>
      <c r="F21" s="35">
        <v>0.95</v>
      </c>
      <c r="G21" s="35">
        <f t="shared" si="0"/>
        <v>0</v>
      </c>
    </row>
    <row r="22" spans="1:7" ht="13.5" x14ac:dyDescent="0.25">
      <c r="A22" s="6"/>
      <c r="B22" s="34">
        <f t="shared" si="1"/>
        <v>12</v>
      </c>
      <c r="C22" s="8" t="s">
        <v>43</v>
      </c>
      <c r="D22" s="53"/>
      <c r="E22" s="7" t="s">
        <v>123</v>
      </c>
      <c r="F22" s="35">
        <v>1.05</v>
      </c>
      <c r="G22" s="35">
        <f t="shared" si="0"/>
        <v>0</v>
      </c>
    </row>
    <row r="23" spans="1:7" ht="13.5" x14ac:dyDescent="0.25">
      <c r="A23" s="6"/>
      <c r="B23" s="34">
        <f t="shared" si="1"/>
        <v>13</v>
      </c>
      <c r="C23" s="8" t="s">
        <v>44</v>
      </c>
      <c r="D23" s="53"/>
      <c r="E23" s="7" t="s">
        <v>123</v>
      </c>
      <c r="F23" s="35">
        <v>1.25</v>
      </c>
      <c r="G23" s="35">
        <f t="shared" si="0"/>
        <v>0</v>
      </c>
    </row>
    <row r="24" spans="1:7" ht="13.5" x14ac:dyDescent="0.25">
      <c r="A24" s="6"/>
      <c r="B24" s="34">
        <f t="shared" si="1"/>
        <v>14</v>
      </c>
      <c r="C24" s="8" t="s">
        <v>16</v>
      </c>
      <c r="D24" s="53"/>
      <c r="E24" s="7" t="s">
        <v>123</v>
      </c>
      <c r="F24" s="35">
        <v>0.05</v>
      </c>
      <c r="G24" s="35">
        <f t="shared" si="0"/>
        <v>0</v>
      </c>
    </row>
    <row r="25" spans="1:7" ht="12.75" customHeight="1" x14ac:dyDescent="0.25">
      <c r="A25" s="6"/>
      <c r="B25" s="34">
        <f t="shared" si="1"/>
        <v>15</v>
      </c>
      <c r="C25" s="8" t="s">
        <v>154</v>
      </c>
      <c r="D25" s="53"/>
      <c r="E25" s="7" t="s">
        <v>123</v>
      </c>
      <c r="F25" s="35">
        <v>0.09</v>
      </c>
      <c r="G25" s="35">
        <f t="shared" si="0"/>
        <v>0</v>
      </c>
    </row>
    <row r="26" spans="1:7" ht="13.5" x14ac:dyDescent="0.25">
      <c r="A26" s="6"/>
      <c r="B26" s="34">
        <f t="shared" si="1"/>
        <v>16</v>
      </c>
      <c r="C26" s="8" t="s">
        <v>17</v>
      </c>
      <c r="D26" s="53"/>
      <c r="E26" s="7" t="s">
        <v>123</v>
      </c>
      <c r="F26" s="35">
        <v>0.25</v>
      </c>
      <c r="G26" s="35">
        <f t="shared" si="0"/>
        <v>0</v>
      </c>
    </row>
    <row r="27" spans="1:7" ht="13.5" x14ac:dyDescent="0.25">
      <c r="A27" s="6"/>
      <c r="B27" s="34">
        <f t="shared" si="1"/>
        <v>17</v>
      </c>
      <c r="C27" s="8" t="s">
        <v>18</v>
      </c>
      <c r="D27" s="53"/>
      <c r="E27" s="7" t="s">
        <v>123</v>
      </c>
      <c r="F27" s="35">
        <v>0.4</v>
      </c>
      <c r="G27" s="35">
        <f t="shared" si="0"/>
        <v>0</v>
      </c>
    </row>
    <row r="28" spans="1:7" ht="13.5" x14ac:dyDescent="0.25">
      <c r="A28" s="6"/>
      <c r="B28" s="34">
        <f t="shared" si="1"/>
        <v>18</v>
      </c>
      <c r="C28" s="9" t="s">
        <v>19</v>
      </c>
      <c r="D28" s="53"/>
      <c r="E28" s="7" t="s">
        <v>123</v>
      </c>
      <c r="F28" s="35">
        <v>0.8</v>
      </c>
      <c r="G28" s="35">
        <f t="shared" si="0"/>
        <v>0</v>
      </c>
    </row>
    <row r="29" spans="1:7" ht="13.5" x14ac:dyDescent="0.25">
      <c r="A29" s="6"/>
      <c r="B29" s="34">
        <f t="shared" si="1"/>
        <v>19</v>
      </c>
      <c r="C29" s="8" t="s">
        <v>22</v>
      </c>
      <c r="D29" s="53"/>
      <c r="E29" s="7" t="s">
        <v>123</v>
      </c>
      <c r="F29" s="35">
        <v>0.6</v>
      </c>
      <c r="G29" s="35">
        <f t="shared" si="0"/>
        <v>0</v>
      </c>
    </row>
    <row r="30" spans="1:7" ht="13.5" x14ac:dyDescent="0.25">
      <c r="A30" s="6"/>
      <c r="B30" s="34">
        <f t="shared" si="1"/>
        <v>20</v>
      </c>
      <c r="C30" s="8" t="s">
        <v>20</v>
      </c>
      <c r="D30" s="53"/>
      <c r="E30" s="7" t="s">
        <v>123</v>
      </c>
      <c r="F30" s="35">
        <v>0.75</v>
      </c>
      <c r="G30" s="35">
        <f t="shared" si="0"/>
        <v>0</v>
      </c>
    </row>
    <row r="31" spans="1:7" ht="13.5" x14ac:dyDescent="0.25">
      <c r="A31" s="10"/>
      <c r="B31" s="37">
        <f t="shared" si="1"/>
        <v>21</v>
      </c>
      <c r="C31" s="12" t="s">
        <v>21</v>
      </c>
      <c r="D31" s="53"/>
      <c r="E31" s="7" t="s">
        <v>123</v>
      </c>
      <c r="F31" s="36">
        <v>1.2</v>
      </c>
      <c r="G31" s="35">
        <f t="shared" si="0"/>
        <v>0</v>
      </c>
    </row>
    <row r="32" spans="1:7" ht="13.5" x14ac:dyDescent="0.25">
      <c r="A32" s="6"/>
      <c r="B32" s="37">
        <f t="shared" si="1"/>
        <v>22</v>
      </c>
      <c r="C32" s="8"/>
      <c r="D32" s="53"/>
      <c r="E32" s="7"/>
      <c r="F32" s="35"/>
      <c r="G32" s="35">
        <f t="shared" si="0"/>
        <v>0</v>
      </c>
    </row>
    <row r="33" spans="1:7" ht="13.5" x14ac:dyDescent="0.25">
      <c r="A33" s="6" t="s">
        <v>10</v>
      </c>
      <c r="B33" s="37">
        <f t="shared" si="1"/>
        <v>23</v>
      </c>
      <c r="C33" s="8" t="s">
        <v>23</v>
      </c>
      <c r="D33" s="53"/>
      <c r="E33" s="7" t="s">
        <v>130</v>
      </c>
      <c r="F33" s="35">
        <v>4.25</v>
      </c>
      <c r="G33" s="35">
        <f t="shared" si="0"/>
        <v>0</v>
      </c>
    </row>
    <row r="34" spans="1:7" ht="13.5" x14ac:dyDescent="0.25">
      <c r="A34" s="6"/>
      <c r="B34" s="37">
        <f t="shared" si="1"/>
        <v>24</v>
      </c>
      <c r="C34" s="8" t="s">
        <v>24</v>
      </c>
      <c r="D34" s="53"/>
      <c r="E34" s="7" t="s">
        <v>130</v>
      </c>
      <c r="F34" s="35">
        <v>4</v>
      </c>
      <c r="G34" s="35">
        <f t="shared" si="0"/>
        <v>0</v>
      </c>
    </row>
    <row r="35" spans="1:7" ht="13.5" x14ac:dyDescent="0.25">
      <c r="A35" s="6"/>
      <c r="B35" s="37">
        <f t="shared" si="1"/>
        <v>25</v>
      </c>
      <c r="C35" s="8" t="s">
        <v>25</v>
      </c>
      <c r="D35" s="53"/>
      <c r="E35" s="7" t="s">
        <v>124</v>
      </c>
      <c r="F35" s="35">
        <v>2500</v>
      </c>
      <c r="G35" s="35">
        <f t="shared" si="0"/>
        <v>0</v>
      </c>
    </row>
    <row r="36" spans="1:7" ht="13.5" x14ac:dyDescent="0.25">
      <c r="A36" s="6"/>
      <c r="B36" s="37">
        <f t="shared" si="1"/>
        <v>26</v>
      </c>
      <c r="C36" s="8" t="s">
        <v>155</v>
      </c>
      <c r="D36" s="53"/>
      <c r="E36" s="7" t="s">
        <v>127</v>
      </c>
      <c r="F36" s="35">
        <v>10000</v>
      </c>
      <c r="G36" s="35">
        <f t="shared" si="0"/>
        <v>0</v>
      </c>
    </row>
    <row r="37" spans="1:7" ht="13.5" x14ac:dyDescent="0.25">
      <c r="A37" s="6"/>
      <c r="B37" s="37">
        <f t="shared" si="1"/>
        <v>27</v>
      </c>
      <c r="C37" s="8"/>
      <c r="D37" s="53"/>
      <c r="E37" s="7"/>
      <c r="F37" s="35"/>
      <c r="G37" s="35">
        <f t="shared" si="0"/>
        <v>0</v>
      </c>
    </row>
    <row r="38" spans="1:7" ht="13.5" x14ac:dyDescent="0.25">
      <c r="A38" s="13" t="s">
        <v>11</v>
      </c>
      <c r="B38" s="37">
        <f t="shared" si="1"/>
        <v>28</v>
      </c>
      <c r="C38" s="14" t="s">
        <v>26</v>
      </c>
      <c r="D38" s="53"/>
      <c r="E38" s="15" t="s">
        <v>125</v>
      </c>
      <c r="F38" s="38">
        <v>22</v>
      </c>
      <c r="G38" s="35">
        <f>D38*F38</f>
        <v>0</v>
      </c>
    </row>
    <row r="39" spans="1:7" ht="13.5" x14ac:dyDescent="0.25">
      <c r="A39" s="6"/>
      <c r="B39" s="37">
        <f t="shared" si="1"/>
        <v>29</v>
      </c>
      <c r="C39" s="8" t="s">
        <v>27</v>
      </c>
      <c r="D39" s="53"/>
      <c r="E39" s="15" t="s">
        <v>125</v>
      </c>
      <c r="F39" s="35">
        <v>20</v>
      </c>
      <c r="G39" s="35">
        <f t="shared" si="0"/>
        <v>0</v>
      </c>
    </row>
    <row r="40" spans="1:7" ht="13.5" x14ac:dyDescent="0.25">
      <c r="A40" s="6"/>
      <c r="B40" s="37">
        <f t="shared" si="1"/>
        <v>30</v>
      </c>
      <c r="C40" s="8" t="s">
        <v>138</v>
      </c>
      <c r="D40" s="53"/>
      <c r="E40" s="15" t="s">
        <v>125</v>
      </c>
      <c r="F40" s="35">
        <v>23</v>
      </c>
      <c r="G40" s="35">
        <f t="shared" si="0"/>
        <v>0</v>
      </c>
    </row>
    <row r="41" spans="1:7" ht="13.5" x14ac:dyDescent="0.25">
      <c r="A41" s="6"/>
      <c r="B41" s="37">
        <f t="shared" si="1"/>
        <v>31</v>
      </c>
      <c r="C41" s="8" t="s">
        <v>131</v>
      </c>
      <c r="D41" s="53"/>
      <c r="E41" s="15" t="s">
        <v>125</v>
      </c>
      <c r="F41" s="35">
        <v>27</v>
      </c>
      <c r="G41" s="35">
        <f t="shared" si="0"/>
        <v>0</v>
      </c>
    </row>
    <row r="42" spans="1:7" ht="13.5" x14ac:dyDescent="0.25">
      <c r="A42" s="6"/>
      <c r="B42" s="37">
        <f t="shared" si="1"/>
        <v>32</v>
      </c>
      <c r="C42" s="8" t="s">
        <v>28</v>
      </c>
      <c r="D42" s="53"/>
      <c r="E42" s="7" t="s">
        <v>123</v>
      </c>
      <c r="F42" s="35">
        <v>10</v>
      </c>
      <c r="G42" s="35">
        <f t="shared" si="0"/>
        <v>0</v>
      </c>
    </row>
    <row r="43" spans="1:7" ht="13.5" x14ac:dyDescent="0.25">
      <c r="A43" s="6"/>
      <c r="B43" s="37">
        <f t="shared" si="1"/>
        <v>33</v>
      </c>
      <c r="C43" s="8" t="s">
        <v>29</v>
      </c>
      <c r="D43" s="53"/>
      <c r="E43" s="7" t="s">
        <v>123</v>
      </c>
      <c r="F43" s="35">
        <v>12</v>
      </c>
      <c r="G43" s="35">
        <f t="shared" si="0"/>
        <v>0</v>
      </c>
    </row>
    <row r="44" spans="1:7" ht="13.5" x14ac:dyDescent="0.25">
      <c r="A44" s="6"/>
      <c r="B44" s="37">
        <f t="shared" si="1"/>
        <v>34</v>
      </c>
      <c r="C44" s="8" t="s">
        <v>30</v>
      </c>
      <c r="D44" s="53"/>
      <c r="E44" s="7" t="s">
        <v>125</v>
      </c>
      <c r="F44" s="35">
        <v>28</v>
      </c>
      <c r="G44" s="35">
        <f t="shared" si="0"/>
        <v>0</v>
      </c>
    </row>
    <row r="45" spans="1:7" ht="13.5" x14ac:dyDescent="0.25">
      <c r="A45" s="6"/>
      <c r="B45" s="37">
        <f t="shared" si="1"/>
        <v>35</v>
      </c>
      <c r="C45" s="8" t="s">
        <v>31</v>
      </c>
      <c r="D45" s="53"/>
      <c r="E45" s="7" t="s">
        <v>125</v>
      </c>
      <c r="F45" s="35">
        <v>30</v>
      </c>
      <c r="G45" s="35">
        <f t="shared" si="0"/>
        <v>0</v>
      </c>
    </row>
    <row r="46" spans="1:7" ht="13.5" x14ac:dyDescent="0.25">
      <c r="A46" s="6"/>
      <c r="B46" s="37">
        <f t="shared" si="1"/>
        <v>36</v>
      </c>
      <c r="C46" s="8" t="s">
        <v>32</v>
      </c>
      <c r="D46" s="53"/>
      <c r="E46" s="7" t="s">
        <v>126</v>
      </c>
      <c r="F46" s="35">
        <v>175</v>
      </c>
      <c r="G46" s="35">
        <f t="shared" si="0"/>
        <v>0</v>
      </c>
    </row>
    <row r="47" spans="1:7" ht="13.5" x14ac:dyDescent="0.25">
      <c r="A47" s="10"/>
      <c r="B47" s="37">
        <f t="shared" si="1"/>
        <v>37</v>
      </c>
      <c r="C47" s="12" t="s">
        <v>33</v>
      </c>
      <c r="D47" s="53"/>
      <c r="E47" s="11" t="s">
        <v>126</v>
      </c>
      <c r="F47" s="36">
        <v>1800</v>
      </c>
      <c r="G47" s="35">
        <f t="shared" si="0"/>
        <v>0</v>
      </c>
    </row>
    <row r="48" spans="1:7" ht="13.5" x14ac:dyDescent="0.25">
      <c r="A48" s="10"/>
      <c r="B48" s="37">
        <f t="shared" si="1"/>
        <v>38</v>
      </c>
      <c r="C48" s="12"/>
      <c r="D48" s="53"/>
      <c r="E48" s="11"/>
      <c r="F48" s="36"/>
      <c r="G48" s="35">
        <f t="shared" ref="G48:G54" si="2">D48*F48</f>
        <v>0</v>
      </c>
    </row>
    <row r="49" spans="1:9" ht="13.5" x14ac:dyDescent="0.25">
      <c r="A49" s="6" t="s">
        <v>12</v>
      </c>
      <c r="B49" s="37">
        <f t="shared" si="1"/>
        <v>39</v>
      </c>
      <c r="C49" s="8" t="s">
        <v>132</v>
      </c>
      <c r="D49" s="53"/>
      <c r="E49" s="7" t="s">
        <v>125</v>
      </c>
      <c r="F49" s="35">
        <v>265</v>
      </c>
      <c r="G49" s="35">
        <f t="shared" si="2"/>
        <v>0</v>
      </c>
    </row>
    <row r="50" spans="1:9" ht="13.5" x14ac:dyDescent="0.25">
      <c r="A50" s="13"/>
      <c r="B50" s="37">
        <f t="shared" si="1"/>
        <v>40</v>
      </c>
      <c r="C50" s="14" t="s">
        <v>133</v>
      </c>
      <c r="D50" s="53"/>
      <c r="E50" s="15" t="s">
        <v>125</v>
      </c>
      <c r="F50" s="38">
        <v>400</v>
      </c>
      <c r="G50" s="35">
        <f t="shared" si="2"/>
        <v>0</v>
      </c>
    </row>
    <row r="51" spans="1:9" ht="13.5" x14ac:dyDescent="0.25">
      <c r="A51" s="6"/>
      <c r="B51" s="37">
        <f t="shared" si="1"/>
        <v>41</v>
      </c>
      <c r="C51" s="8" t="s">
        <v>134</v>
      </c>
      <c r="D51" s="53"/>
      <c r="E51" s="7" t="s">
        <v>125</v>
      </c>
      <c r="F51" s="35">
        <v>275</v>
      </c>
      <c r="G51" s="35">
        <f t="shared" si="2"/>
        <v>0</v>
      </c>
    </row>
    <row r="52" spans="1:9" ht="13.5" x14ac:dyDescent="0.25">
      <c r="A52" s="6"/>
      <c r="B52" s="37">
        <f t="shared" si="1"/>
        <v>42</v>
      </c>
      <c r="C52" s="8" t="s">
        <v>34</v>
      </c>
      <c r="D52" s="53"/>
      <c r="E52" s="7" t="s">
        <v>125</v>
      </c>
      <c r="F52" s="35">
        <v>400</v>
      </c>
      <c r="G52" s="35">
        <f t="shared" si="2"/>
        <v>0</v>
      </c>
    </row>
    <row r="53" spans="1:9" ht="13.5" x14ac:dyDescent="0.25">
      <c r="A53" s="6"/>
      <c r="B53" s="37">
        <f t="shared" si="1"/>
        <v>43</v>
      </c>
      <c r="C53" s="8" t="s">
        <v>135</v>
      </c>
      <c r="D53" s="53"/>
      <c r="E53" s="7" t="s">
        <v>123</v>
      </c>
      <c r="F53" s="35">
        <v>25</v>
      </c>
      <c r="G53" s="35">
        <f t="shared" si="2"/>
        <v>0</v>
      </c>
    </row>
    <row r="54" spans="1:9" ht="14.25" thickBot="1" x14ac:dyDescent="0.3">
      <c r="A54" s="6"/>
      <c r="B54" s="37">
        <f t="shared" si="1"/>
        <v>44</v>
      </c>
      <c r="C54" s="8" t="s">
        <v>136</v>
      </c>
      <c r="D54" s="53"/>
      <c r="E54" s="7" t="s">
        <v>123</v>
      </c>
      <c r="F54" s="35">
        <v>30</v>
      </c>
      <c r="G54" s="35">
        <f t="shared" si="2"/>
        <v>0</v>
      </c>
    </row>
    <row r="55" spans="1:9" ht="15.75" customHeight="1" thickBot="1" x14ac:dyDescent="0.25">
      <c r="A55" s="81" t="s">
        <v>137</v>
      </c>
      <c r="B55" s="82"/>
      <c r="C55" s="82"/>
      <c r="D55" s="16"/>
      <c r="E55" s="39"/>
      <c r="F55" s="58" t="s">
        <v>158</v>
      </c>
      <c r="G55" s="59">
        <f>SUM(G11:G54)</f>
        <v>0</v>
      </c>
    </row>
    <row r="56" spans="1:9" ht="14.25" customHeight="1" x14ac:dyDescent="0.25">
      <c r="A56" s="90" t="str">
        <f>+$B$5</f>
        <v xml:space="preserve">ABC Phase 1 </v>
      </c>
      <c r="B56" s="90"/>
      <c r="C56" s="90"/>
      <c r="D56" s="90"/>
      <c r="E56" s="90"/>
      <c r="F56" s="90"/>
      <c r="G56" s="90"/>
    </row>
    <row r="57" spans="1:9" ht="13.5" thickBot="1" x14ac:dyDescent="0.25">
      <c r="A57" s="78" t="s">
        <v>156</v>
      </c>
      <c r="B57" s="78"/>
      <c r="C57" s="78"/>
      <c r="D57" s="78"/>
      <c r="E57" s="78"/>
      <c r="F57" s="78"/>
      <c r="G57" s="78"/>
    </row>
    <row r="58" spans="1:9" ht="13.5" thickBot="1" x14ac:dyDescent="0.25">
      <c r="A58" s="19"/>
      <c r="B58" s="17"/>
      <c r="C58" s="16"/>
      <c r="D58" s="16"/>
      <c r="E58" s="85" t="s">
        <v>159</v>
      </c>
      <c r="F58" s="86"/>
      <c r="G58" s="59">
        <f>G55</f>
        <v>0</v>
      </c>
    </row>
    <row r="59" spans="1:9" x14ac:dyDescent="0.2">
      <c r="A59" s="54" t="s">
        <v>0</v>
      </c>
      <c r="B59" s="54" t="s">
        <v>1</v>
      </c>
      <c r="C59" s="54" t="s">
        <v>2</v>
      </c>
      <c r="D59" s="54" t="s">
        <v>3</v>
      </c>
      <c r="E59" s="56" t="s">
        <v>4</v>
      </c>
      <c r="F59" s="57" t="s">
        <v>5</v>
      </c>
      <c r="G59" s="56" t="s">
        <v>6</v>
      </c>
    </row>
    <row r="60" spans="1:9" ht="13.5" x14ac:dyDescent="0.25">
      <c r="A60" s="6" t="s">
        <v>45</v>
      </c>
      <c r="B60" s="34">
        <v>45</v>
      </c>
      <c r="C60" s="8" t="s">
        <v>53</v>
      </c>
      <c r="D60" s="8"/>
      <c r="E60" s="7" t="s">
        <v>126</v>
      </c>
      <c r="F60" s="35">
        <v>3500</v>
      </c>
      <c r="G60" s="35">
        <f>D60*F60</f>
        <v>0</v>
      </c>
      <c r="I60" s="4"/>
    </row>
    <row r="61" spans="1:9" ht="13.5" x14ac:dyDescent="0.25">
      <c r="A61" s="6"/>
      <c r="B61" s="34">
        <f>B60+1</f>
        <v>46</v>
      </c>
      <c r="C61" s="8" t="s">
        <v>52</v>
      </c>
      <c r="D61" s="8"/>
      <c r="E61" s="7" t="s">
        <v>126</v>
      </c>
      <c r="F61" s="35">
        <v>4500</v>
      </c>
      <c r="G61" s="35">
        <f t="shared" ref="G61:G106" si="3">D61*F61</f>
        <v>0</v>
      </c>
    </row>
    <row r="62" spans="1:9" ht="13.5" x14ac:dyDescent="0.25">
      <c r="A62" s="6"/>
      <c r="B62" s="34">
        <f t="shared" ref="B62:B107" si="4">B61+1</f>
        <v>47</v>
      </c>
      <c r="C62" s="8" t="s">
        <v>54</v>
      </c>
      <c r="D62" s="8"/>
      <c r="E62" s="7" t="s">
        <v>126</v>
      </c>
      <c r="F62" s="35">
        <v>1500</v>
      </c>
      <c r="G62" s="35">
        <f t="shared" si="3"/>
        <v>0</v>
      </c>
    </row>
    <row r="63" spans="1:9" ht="13.5" x14ac:dyDescent="0.25">
      <c r="A63" s="6"/>
      <c r="B63" s="34">
        <f t="shared" si="4"/>
        <v>48</v>
      </c>
      <c r="C63" s="8" t="s">
        <v>141</v>
      </c>
      <c r="D63" s="8"/>
      <c r="E63" s="7" t="s">
        <v>126</v>
      </c>
      <c r="F63" s="35">
        <v>1700</v>
      </c>
      <c r="G63" s="35">
        <f t="shared" si="3"/>
        <v>0</v>
      </c>
    </row>
    <row r="64" spans="1:9" ht="13.5" x14ac:dyDescent="0.25">
      <c r="A64" s="6"/>
      <c r="B64" s="34">
        <f t="shared" si="4"/>
        <v>49</v>
      </c>
      <c r="C64" s="8" t="s">
        <v>55</v>
      </c>
      <c r="D64" s="8"/>
      <c r="E64" s="7" t="s">
        <v>126</v>
      </c>
      <c r="F64" s="35">
        <v>1600</v>
      </c>
      <c r="G64" s="35">
        <f t="shared" si="3"/>
        <v>0</v>
      </c>
    </row>
    <row r="65" spans="1:7" ht="13.5" x14ac:dyDescent="0.25">
      <c r="A65" s="6"/>
      <c r="B65" s="34">
        <f t="shared" si="4"/>
        <v>50</v>
      </c>
      <c r="C65" s="8" t="s">
        <v>173</v>
      </c>
      <c r="D65" s="8"/>
      <c r="E65" s="7" t="s">
        <v>126</v>
      </c>
      <c r="F65" s="35">
        <v>1800</v>
      </c>
      <c r="G65" s="35">
        <f t="shared" si="3"/>
        <v>0</v>
      </c>
    </row>
    <row r="66" spans="1:7" ht="13.5" x14ac:dyDescent="0.25">
      <c r="A66" s="6"/>
      <c r="B66" s="34">
        <f t="shared" si="4"/>
        <v>51</v>
      </c>
      <c r="C66" s="8" t="s">
        <v>56</v>
      </c>
      <c r="D66" s="8"/>
      <c r="E66" s="7" t="s">
        <v>126</v>
      </c>
      <c r="F66" s="35">
        <v>1200</v>
      </c>
      <c r="G66" s="35">
        <f t="shared" si="3"/>
        <v>0</v>
      </c>
    </row>
    <row r="67" spans="1:7" ht="13.5" x14ac:dyDescent="0.25">
      <c r="A67" s="6"/>
      <c r="B67" s="34">
        <f t="shared" si="4"/>
        <v>52</v>
      </c>
      <c r="C67" s="8" t="s">
        <v>57</v>
      </c>
      <c r="D67" s="8"/>
      <c r="E67" s="7" t="s">
        <v>126</v>
      </c>
      <c r="F67" s="35">
        <v>700</v>
      </c>
      <c r="G67" s="35">
        <f t="shared" si="3"/>
        <v>0</v>
      </c>
    </row>
    <row r="68" spans="1:7" ht="13.5" x14ac:dyDescent="0.25">
      <c r="A68" s="6"/>
      <c r="B68" s="34">
        <f t="shared" si="4"/>
        <v>53</v>
      </c>
      <c r="C68" s="8" t="s">
        <v>58</v>
      </c>
      <c r="D68" s="8"/>
      <c r="E68" s="7" t="s">
        <v>126</v>
      </c>
      <c r="F68" s="35">
        <v>1250</v>
      </c>
      <c r="G68" s="35">
        <f t="shared" si="3"/>
        <v>0</v>
      </c>
    </row>
    <row r="69" spans="1:7" ht="13.5" x14ac:dyDescent="0.25">
      <c r="A69" s="6"/>
      <c r="B69" s="34">
        <f t="shared" si="4"/>
        <v>54</v>
      </c>
      <c r="C69" s="8" t="s">
        <v>59</v>
      </c>
      <c r="D69" s="8"/>
      <c r="E69" s="7" t="s">
        <v>125</v>
      </c>
      <c r="F69" s="35">
        <v>50</v>
      </c>
      <c r="G69" s="35">
        <f t="shared" si="3"/>
        <v>0</v>
      </c>
    </row>
    <row r="70" spans="1:7" ht="13.5" x14ac:dyDescent="0.25">
      <c r="A70" s="6"/>
      <c r="B70" s="34">
        <f t="shared" si="4"/>
        <v>55</v>
      </c>
      <c r="C70" s="8" t="s">
        <v>60</v>
      </c>
      <c r="D70" s="8"/>
      <c r="E70" s="7" t="s">
        <v>125</v>
      </c>
      <c r="F70" s="35">
        <v>50</v>
      </c>
      <c r="G70" s="35">
        <f t="shared" si="3"/>
        <v>0</v>
      </c>
    </row>
    <row r="71" spans="1:7" ht="13.5" x14ac:dyDescent="0.25">
      <c r="A71" s="6"/>
      <c r="B71" s="34">
        <f t="shared" si="4"/>
        <v>56</v>
      </c>
      <c r="C71" s="8" t="s">
        <v>61</v>
      </c>
      <c r="D71" s="8"/>
      <c r="E71" s="7" t="s">
        <v>125</v>
      </c>
      <c r="F71" s="35">
        <v>55</v>
      </c>
      <c r="G71" s="35">
        <f t="shared" si="3"/>
        <v>0</v>
      </c>
    </row>
    <row r="72" spans="1:7" ht="13.5" x14ac:dyDescent="0.25">
      <c r="A72" s="6"/>
      <c r="B72" s="34">
        <f t="shared" si="4"/>
        <v>57</v>
      </c>
      <c r="C72" s="8" t="s">
        <v>62</v>
      </c>
      <c r="D72" s="8"/>
      <c r="E72" s="7" t="s">
        <v>125</v>
      </c>
      <c r="F72" s="35">
        <v>60</v>
      </c>
      <c r="G72" s="35">
        <f t="shared" si="3"/>
        <v>0</v>
      </c>
    </row>
    <row r="73" spans="1:7" ht="13.5" x14ac:dyDescent="0.25">
      <c r="A73" s="6"/>
      <c r="B73" s="34">
        <f t="shared" si="4"/>
        <v>58</v>
      </c>
      <c r="C73" s="8" t="s">
        <v>63</v>
      </c>
      <c r="D73" s="8"/>
      <c r="E73" s="7" t="s">
        <v>125</v>
      </c>
      <c r="F73" s="35">
        <v>65</v>
      </c>
      <c r="G73" s="35">
        <f t="shared" si="3"/>
        <v>0</v>
      </c>
    </row>
    <row r="74" spans="1:7" ht="13.5" x14ac:dyDescent="0.25">
      <c r="A74" s="6"/>
      <c r="B74" s="34">
        <f t="shared" si="4"/>
        <v>59</v>
      </c>
      <c r="C74" s="8" t="s">
        <v>64</v>
      </c>
      <c r="D74" s="8"/>
      <c r="E74" s="7" t="s">
        <v>125</v>
      </c>
      <c r="F74" s="35">
        <v>70</v>
      </c>
      <c r="G74" s="35">
        <f t="shared" si="3"/>
        <v>0</v>
      </c>
    </row>
    <row r="75" spans="1:7" ht="13.5" x14ac:dyDescent="0.25">
      <c r="A75" s="6"/>
      <c r="B75" s="34">
        <f t="shared" si="4"/>
        <v>60</v>
      </c>
      <c r="C75" s="8" t="s">
        <v>65</v>
      </c>
      <c r="D75" s="8"/>
      <c r="E75" s="7" t="s">
        <v>125</v>
      </c>
      <c r="F75" s="35">
        <v>75</v>
      </c>
      <c r="G75" s="35">
        <f t="shared" si="3"/>
        <v>0</v>
      </c>
    </row>
    <row r="76" spans="1:7" ht="13.5" x14ac:dyDescent="0.25">
      <c r="A76" s="6"/>
      <c r="B76" s="34">
        <f t="shared" si="4"/>
        <v>61</v>
      </c>
      <c r="C76" s="8" t="s">
        <v>66</v>
      </c>
      <c r="D76" s="8"/>
      <c r="E76" s="7" t="s">
        <v>125</v>
      </c>
      <c r="F76" s="35">
        <v>85</v>
      </c>
      <c r="G76" s="35">
        <f t="shared" si="3"/>
        <v>0</v>
      </c>
    </row>
    <row r="77" spans="1:7" ht="13.5" x14ac:dyDescent="0.25">
      <c r="A77" s="6"/>
      <c r="B77" s="34">
        <f t="shared" si="4"/>
        <v>62</v>
      </c>
      <c r="C77" s="8" t="s">
        <v>67</v>
      </c>
      <c r="D77" s="8"/>
      <c r="E77" s="7" t="s">
        <v>125</v>
      </c>
      <c r="F77" s="35">
        <v>125</v>
      </c>
      <c r="G77" s="35">
        <f t="shared" si="3"/>
        <v>0</v>
      </c>
    </row>
    <row r="78" spans="1:7" ht="13.5" x14ac:dyDescent="0.25">
      <c r="A78" s="6"/>
      <c r="B78" s="34">
        <f t="shared" si="4"/>
        <v>63</v>
      </c>
      <c r="C78" s="8" t="s">
        <v>68</v>
      </c>
      <c r="D78" s="8"/>
      <c r="E78" s="7" t="s">
        <v>125</v>
      </c>
      <c r="F78" s="35">
        <v>140</v>
      </c>
      <c r="G78" s="35">
        <f t="shared" si="3"/>
        <v>0</v>
      </c>
    </row>
    <row r="79" spans="1:7" ht="13.5" x14ac:dyDescent="0.25">
      <c r="A79" s="6"/>
      <c r="B79" s="34">
        <f t="shared" si="4"/>
        <v>64</v>
      </c>
      <c r="C79" s="8" t="s">
        <v>69</v>
      </c>
      <c r="D79" s="8"/>
      <c r="E79" s="7" t="s">
        <v>125</v>
      </c>
      <c r="F79" s="35">
        <v>160</v>
      </c>
      <c r="G79" s="35">
        <f t="shared" si="3"/>
        <v>0</v>
      </c>
    </row>
    <row r="80" spans="1:7" ht="13.5" x14ac:dyDescent="0.25">
      <c r="A80" s="6"/>
      <c r="B80" s="34">
        <f t="shared" si="4"/>
        <v>65</v>
      </c>
      <c r="C80" s="8" t="s">
        <v>70</v>
      </c>
      <c r="D80" s="8"/>
      <c r="E80" s="7" t="s">
        <v>125</v>
      </c>
      <c r="F80" s="35">
        <v>180</v>
      </c>
      <c r="G80" s="35">
        <f t="shared" si="3"/>
        <v>0</v>
      </c>
    </row>
    <row r="81" spans="1:7" ht="13.5" x14ac:dyDescent="0.25">
      <c r="A81" s="6"/>
      <c r="B81" s="34">
        <f t="shared" si="4"/>
        <v>66</v>
      </c>
      <c r="C81" s="8" t="s">
        <v>71</v>
      </c>
      <c r="D81" s="8"/>
      <c r="E81" s="7" t="s">
        <v>125</v>
      </c>
      <c r="F81" s="35">
        <v>220</v>
      </c>
      <c r="G81" s="35">
        <f t="shared" si="3"/>
        <v>0</v>
      </c>
    </row>
    <row r="82" spans="1:7" ht="13.5" x14ac:dyDescent="0.25">
      <c r="A82" s="6"/>
      <c r="B82" s="34">
        <f t="shared" si="4"/>
        <v>67</v>
      </c>
      <c r="C82" s="8" t="s">
        <v>72</v>
      </c>
      <c r="D82" s="8"/>
      <c r="E82" s="7" t="s">
        <v>125</v>
      </c>
      <c r="F82" s="35">
        <v>250</v>
      </c>
      <c r="G82" s="35">
        <f t="shared" si="3"/>
        <v>0</v>
      </c>
    </row>
    <row r="83" spans="1:7" ht="13.5" x14ac:dyDescent="0.25">
      <c r="A83" s="6"/>
      <c r="B83" s="34">
        <f t="shared" si="4"/>
        <v>68</v>
      </c>
      <c r="C83" s="8" t="s">
        <v>73</v>
      </c>
      <c r="D83" s="8"/>
      <c r="E83" s="7" t="s">
        <v>123</v>
      </c>
      <c r="F83" s="35">
        <v>4</v>
      </c>
      <c r="G83" s="35">
        <f t="shared" si="3"/>
        <v>0</v>
      </c>
    </row>
    <row r="84" spans="1:7" ht="13.5" x14ac:dyDescent="0.25">
      <c r="A84" s="6"/>
      <c r="B84" s="34">
        <f t="shared" si="4"/>
        <v>69</v>
      </c>
      <c r="C84" s="8" t="s">
        <v>74</v>
      </c>
      <c r="D84" s="8"/>
      <c r="E84" s="7" t="s">
        <v>123</v>
      </c>
      <c r="F84" s="35">
        <v>5</v>
      </c>
      <c r="G84" s="35">
        <f t="shared" si="3"/>
        <v>0</v>
      </c>
    </row>
    <row r="85" spans="1:7" ht="13.5" x14ac:dyDescent="0.25">
      <c r="A85" s="6"/>
      <c r="B85" s="34">
        <f t="shared" si="4"/>
        <v>70</v>
      </c>
      <c r="C85" s="8" t="s">
        <v>75</v>
      </c>
      <c r="D85" s="8"/>
      <c r="E85" s="7" t="s">
        <v>123</v>
      </c>
      <c r="F85" s="35">
        <v>6</v>
      </c>
      <c r="G85" s="35">
        <f t="shared" si="3"/>
        <v>0</v>
      </c>
    </row>
    <row r="86" spans="1:7" ht="13.5" x14ac:dyDescent="0.25">
      <c r="A86" s="6"/>
      <c r="B86" s="34">
        <f t="shared" si="4"/>
        <v>71</v>
      </c>
      <c r="C86" s="8" t="s">
        <v>76</v>
      </c>
      <c r="D86" s="8"/>
      <c r="E86" s="7" t="s">
        <v>127</v>
      </c>
      <c r="F86" s="35">
        <v>7500</v>
      </c>
      <c r="G86" s="35">
        <f t="shared" si="3"/>
        <v>0</v>
      </c>
    </row>
    <row r="87" spans="1:7" ht="13.5" x14ac:dyDescent="0.25">
      <c r="A87" s="6"/>
      <c r="B87" s="34">
        <f t="shared" si="4"/>
        <v>72</v>
      </c>
      <c r="C87" s="8" t="s">
        <v>77</v>
      </c>
      <c r="D87" s="8"/>
      <c r="E87" s="7" t="s">
        <v>127</v>
      </c>
      <c r="F87" s="35">
        <v>2500</v>
      </c>
      <c r="G87" s="35">
        <f t="shared" si="3"/>
        <v>0</v>
      </c>
    </row>
    <row r="88" spans="1:7" ht="13.5" x14ac:dyDescent="0.25">
      <c r="A88" s="6"/>
      <c r="B88" s="34">
        <f t="shared" si="4"/>
        <v>73</v>
      </c>
      <c r="C88" s="8" t="s">
        <v>78</v>
      </c>
      <c r="D88" s="8"/>
      <c r="E88" s="7" t="s">
        <v>126</v>
      </c>
      <c r="F88" s="35">
        <v>6000</v>
      </c>
      <c r="G88" s="35">
        <f t="shared" si="3"/>
        <v>0</v>
      </c>
    </row>
    <row r="89" spans="1:7" ht="13.5" x14ac:dyDescent="0.25">
      <c r="A89" s="6"/>
      <c r="B89" s="34">
        <f t="shared" si="4"/>
        <v>74</v>
      </c>
      <c r="C89" s="8" t="s">
        <v>79</v>
      </c>
      <c r="D89" s="8"/>
      <c r="E89" s="7" t="s">
        <v>126</v>
      </c>
      <c r="F89" s="35">
        <v>8800</v>
      </c>
      <c r="G89" s="35">
        <f t="shared" si="3"/>
        <v>0</v>
      </c>
    </row>
    <row r="90" spans="1:7" ht="13.5" x14ac:dyDescent="0.25">
      <c r="A90" s="6"/>
      <c r="B90" s="34">
        <f t="shared" si="4"/>
        <v>75</v>
      </c>
      <c r="C90" s="8" t="s">
        <v>80</v>
      </c>
      <c r="D90" s="8"/>
      <c r="E90" s="7" t="s">
        <v>126</v>
      </c>
      <c r="F90" s="35">
        <v>400</v>
      </c>
      <c r="G90" s="35">
        <f t="shared" si="3"/>
        <v>0</v>
      </c>
    </row>
    <row r="91" spans="1:7" ht="13.5" x14ac:dyDescent="0.25">
      <c r="A91" s="6"/>
      <c r="B91" s="34">
        <f t="shared" si="4"/>
        <v>76</v>
      </c>
      <c r="C91" s="8" t="s">
        <v>81</v>
      </c>
      <c r="D91" s="8"/>
      <c r="E91" s="7" t="s">
        <v>126</v>
      </c>
      <c r="F91" s="35">
        <v>650</v>
      </c>
      <c r="G91" s="35">
        <f t="shared" si="3"/>
        <v>0</v>
      </c>
    </row>
    <row r="92" spans="1:7" ht="13.5" x14ac:dyDescent="0.25">
      <c r="A92" s="6"/>
      <c r="B92" s="34">
        <f t="shared" si="4"/>
        <v>77</v>
      </c>
      <c r="C92" s="8" t="s">
        <v>82</v>
      </c>
      <c r="D92" s="8"/>
      <c r="E92" s="7" t="s">
        <v>126</v>
      </c>
      <c r="F92" s="35">
        <v>800</v>
      </c>
      <c r="G92" s="35">
        <f t="shared" si="3"/>
        <v>0</v>
      </c>
    </row>
    <row r="93" spans="1:7" ht="13.5" x14ac:dyDescent="0.25">
      <c r="A93" s="6"/>
      <c r="B93" s="34">
        <f t="shared" si="4"/>
        <v>78</v>
      </c>
      <c r="C93" s="8" t="s">
        <v>83</v>
      </c>
      <c r="D93" s="8"/>
      <c r="E93" s="7" t="s">
        <v>126</v>
      </c>
      <c r="F93" s="35">
        <v>900</v>
      </c>
      <c r="G93" s="35">
        <f t="shared" si="3"/>
        <v>0</v>
      </c>
    </row>
    <row r="94" spans="1:7" ht="13.5" x14ac:dyDescent="0.25">
      <c r="A94" s="6"/>
      <c r="B94" s="34">
        <f t="shared" si="4"/>
        <v>79</v>
      </c>
      <c r="C94" s="8"/>
      <c r="D94" s="8"/>
      <c r="E94" s="7"/>
      <c r="F94" s="35"/>
      <c r="G94" s="35">
        <f t="shared" si="3"/>
        <v>0</v>
      </c>
    </row>
    <row r="95" spans="1:7" ht="13.5" x14ac:dyDescent="0.25">
      <c r="A95" s="6" t="s">
        <v>46</v>
      </c>
      <c r="B95" s="34">
        <f t="shared" si="4"/>
        <v>80</v>
      </c>
      <c r="C95" s="8" t="s">
        <v>84</v>
      </c>
      <c r="D95" s="8"/>
      <c r="E95" s="7" t="s">
        <v>125</v>
      </c>
      <c r="F95" s="35">
        <v>6</v>
      </c>
      <c r="G95" s="35">
        <f t="shared" si="3"/>
        <v>0</v>
      </c>
    </row>
    <row r="96" spans="1:7" ht="13.5" x14ac:dyDescent="0.25">
      <c r="A96" s="6"/>
      <c r="B96" s="34">
        <f t="shared" si="4"/>
        <v>81</v>
      </c>
      <c r="C96" s="8" t="s">
        <v>85</v>
      </c>
      <c r="D96" s="8"/>
      <c r="E96" s="7" t="s">
        <v>125</v>
      </c>
      <c r="F96" s="35">
        <v>3</v>
      </c>
      <c r="G96" s="35">
        <f t="shared" si="3"/>
        <v>0</v>
      </c>
    </row>
    <row r="97" spans="1:7" ht="13.5" x14ac:dyDescent="0.25">
      <c r="A97" s="6"/>
      <c r="B97" s="34">
        <f t="shared" si="4"/>
        <v>82</v>
      </c>
      <c r="C97" s="8" t="s">
        <v>86</v>
      </c>
      <c r="D97" s="8"/>
      <c r="E97" s="7" t="s">
        <v>127</v>
      </c>
      <c r="F97" s="35"/>
      <c r="G97" s="35">
        <f t="shared" si="3"/>
        <v>0</v>
      </c>
    </row>
    <row r="98" spans="1:7" ht="13.5" x14ac:dyDescent="0.25">
      <c r="A98" s="6"/>
      <c r="B98" s="34">
        <f t="shared" si="4"/>
        <v>83</v>
      </c>
      <c r="C98" s="8"/>
      <c r="D98" s="8"/>
      <c r="E98" s="7"/>
      <c r="F98" s="35"/>
      <c r="G98" s="35">
        <f t="shared" si="3"/>
        <v>0</v>
      </c>
    </row>
    <row r="99" spans="1:7" ht="13.5" x14ac:dyDescent="0.25">
      <c r="A99" s="6"/>
      <c r="B99" s="34">
        <f t="shared" si="4"/>
        <v>84</v>
      </c>
      <c r="C99" s="8"/>
      <c r="D99" s="8"/>
      <c r="E99" s="7"/>
      <c r="F99" s="35"/>
      <c r="G99" s="35">
        <f t="shared" si="3"/>
        <v>0</v>
      </c>
    </row>
    <row r="100" spans="1:7" ht="13.5" x14ac:dyDescent="0.25">
      <c r="A100" s="6" t="s">
        <v>47</v>
      </c>
      <c r="B100" s="34">
        <f t="shared" si="4"/>
        <v>85</v>
      </c>
      <c r="C100" s="8" t="s">
        <v>87</v>
      </c>
      <c r="D100" s="8"/>
      <c r="E100" s="7" t="s">
        <v>126</v>
      </c>
      <c r="F100" s="35">
        <v>600</v>
      </c>
      <c r="G100" s="35">
        <f t="shared" si="3"/>
        <v>0</v>
      </c>
    </row>
    <row r="101" spans="1:7" ht="13.5" x14ac:dyDescent="0.25">
      <c r="A101" s="6"/>
      <c r="B101" s="34">
        <f t="shared" si="4"/>
        <v>86</v>
      </c>
      <c r="C101" s="8" t="s">
        <v>88</v>
      </c>
      <c r="D101" s="8"/>
      <c r="E101" s="7" t="s">
        <v>126</v>
      </c>
      <c r="F101" s="35">
        <v>600</v>
      </c>
      <c r="G101" s="35">
        <f t="shared" si="3"/>
        <v>0</v>
      </c>
    </row>
    <row r="102" spans="1:7" ht="13.5" x14ac:dyDescent="0.25">
      <c r="A102" s="6"/>
      <c r="B102" s="34">
        <f t="shared" si="4"/>
        <v>87</v>
      </c>
      <c r="C102" s="8" t="s">
        <v>89</v>
      </c>
      <c r="D102" s="8"/>
      <c r="E102" s="7" t="s">
        <v>126</v>
      </c>
      <c r="F102" s="35">
        <v>500</v>
      </c>
      <c r="G102" s="35">
        <f t="shared" si="3"/>
        <v>0</v>
      </c>
    </row>
    <row r="103" spans="1:7" ht="13.5" x14ac:dyDescent="0.25">
      <c r="A103" s="6"/>
      <c r="B103" s="34">
        <f t="shared" si="4"/>
        <v>88</v>
      </c>
      <c r="C103" s="8" t="s">
        <v>90</v>
      </c>
      <c r="D103" s="8"/>
      <c r="E103" s="7" t="s">
        <v>126</v>
      </c>
      <c r="F103" s="35">
        <v>150</v>
      </c>
      <c r="G103" s="35">
        <f t="shared" si="3"/>
        <v>0</v>
      </c>
    </row>
    <row r="104" spans="1:7" ht="13.5" x14ac:dyDescent="0.25">
      <c r="A104" s="6"/>
      <c r="B104" s="34">
        <f t="shared" si="4"/>
        <v>89</v>
      </c>
      <c r="C104" s="8" t="s">
        <v>91</v>
      </c>
      <c r="D104" s="8"/>
      <c r="E104" s="7" t="s">
        <v>125</v>
      </c>
      <c r="F104" s="35">
        <v>15</v>
      </c>
      <c r="G104" s="35">
        <f t="shared" si="3"/>
        <v>0</v>
      </c>
    </row>
    <row r="105" spans="1:7" ht="25.5" x14ac:dyDescent="0.25">
      <c r="A105" s="6"/>
      <c r="B105" s="34">
        <f t="shared" si="4"/>
        <v>90</v>
      </c>
      <c r="C105" s="8" t="s">
        <v>92</v>
      </c>
      <c r="D105" s="8"/>
      <c r="E105" s="20" t="s">
        <v>146</v>
      </c>
      <c r="F105" s="35">
        <v>150</v>
      </c>
      <c r="G105" s="35">
        <f t="shared" si="3"/>
        <v>0</v>
      </c>
    </row>
    <row r="106" spans="1:7" ht="13.5" x14ac:dyDescent="0.25">
      <c r="A106" s="6"/>
      <c r="B106" s="34">
        <f t="shared" si="4"/>
        <v>91</v>
      </c>
      <c r="C106" s="8" t="s">
        <v>93</v>
      </c>
      <c r="D106" s="8"/>
      <c r="E106" s="7" t="s">
        <v>123</v>
      </c>
      <c r="F106" s="35">
        <v>0.75</v>
      </c>
      <c r="G106" s="35">
        <f t="shared" si="3"/>
        <v>0</v>
      </c>
    </row>
    <row r="107" spans="1:7" ht="14.25" thickBot="1" x14ac:dyDescent="0.3">
      <c r="A107" s="6"/>
      <c r="B107" s="34">
        <f t="shared" si="4"/>
        <v>92</v>
      </c>
      <c r="C107" s="8"/>
      <c r="D107" s="8"/>
      <c r="E107" s="7"/>
      <c r="F107" s="36"/>
      <c r="G107" s="36">
        <f>D107*F107</f>
        <v>0</v>
      </c>
    </row>
    <row r="108" spans="1:7" ht="13.5" thickBot="1" x14ac:dyDescent="0.25">
      <c r="A108" s="63"/>
      <c r="B108" s="89"/>
      <c r="C108" s="89"/>
      <c r="D108" s="68"/>
      <c r="E108" s="69"/>
      <c r="F108" s="58" t="s">
        <v>158</v>
      </c>
      <c r="G108" s="70">
        <f>SUM(G60:G107)</f>
        <v>0</v>
      </c>
    </row>
    <row r="109" spans="1:7" ht="14.45" customHeight="1" x14ac:dyDescent="0.25">
      <c r="A109" s="90" t="str">
        <f>+$B$5</f>
        <v xml:space="preserve">ABC Phase 1 </v>
      </c>
      <c r="B109" s="90"/>
      <c r="C109" s="90"/>
      <c r="D109" s="90"/>
      <c r="E109" s="90"/>
      <c r="F109" s="90"/>
      <c r="G109" s="90"/>
    </row>
    <row r="110" spans="1:7" ht="13.5" thickBot="1" x14ac:dyDescent="0.25">
      <c r="A110" s="78" t="s">
        <v>156</v>
      </c>
      <c r="B110" s="78"/>
      <c r="C110" s="78"/>
      <c r="D110" s="78"/>
      <c r="E110" s="78"/>
      <c r="F110" s="78"/>
      <c r="G110" s="78"/>
    </row>
    <row r="111" spans="1:7" ht="14.25" thickTop="1" thickBot="1" x14ac:dyDescent="0.25">
      <c r="A111" s="63"/>
      <c r="B111" s="63"/>
      <c r="C111" s="63"/>
      <c r="D111" s="16"/>
      <c r="E111" s="87" t="s">
        <v>128</v>
      </c>
      <c r="F111" s="88"/>
      <c r="G111" s="40">
        <f>G58</f>
        <v>0</v>
      </c>
    </row>
    <row r="112" spans="1:7" ht="14.25" thickTop="1" thickBot="1" x14ac:dyDescent="0.25">
      <c r="A112" s="1"/>
      <c r="B112" s="1"/>
      <c r="D112" s="16"/>
      <c r="E112" s="87" t="s">
        <v>129</v>
      </c>
      <c r="F112" s="88"/>
      <c r="G112" s="40">
        <f>G108</f>
        <v>0</v>
      </c>
    </row>
    <row r="113" spans="1:7" ht="13.5" thickTop="1" x14ac:dyDescent="0.2">
      <c r="A113" s="54" t="s">
        <v>0</v>
      </c>
      <c r="B113" s="54" t="s">
        <v>1</v>
      </c>
      <c r="C113" s="54" t="s">
        <v>2</v>
      </c>
      <c r="D113" s="54" t="s">
        <v>3</v>
      </c>
      <c r="E113" s="54" t="s">
        <v>4</v>
      </c>
      <c r="F113" s="55" t="s">
        <v>5</v>
      </c>
      <c r="G113" s="54" t="s">
        <v>6</v>
      </c>
    </row>
    <row r="114" spans="1:7" ht="13.5" x14ac:dyDescent="0.25">
      <c r="A114" s="6" t="s">
        <v>48</v>
      </c>
      <c r="B114" s="34">
        <v>93</v>
      </c>
      <c r="C114" s="8" t="s">
        <v>94</v>
      </c>
      <c r="D114" s="8"/>
      <c r="E114" s="7" t="s">
        <v>126</v>
      </c>
      <c r="F114" s="35">
        <v>3500</v>
      </c>
      <c r="G114" s="35">
        <f>D114*F114</f>
        <v>0</v>
      </c>
    </row>
    <row r="115" spans="1:7" ht="13.5" x14ac:dyDescent="0.25">
      <c r="A115" s="6"/>
      <c r="B115" s="34">
        <f>B114+1</f>
        <v>94</v>
      </c>
      <c r="C115" s="8" t="s">
        <v>95</v>
      </c>
      <c r="D115" s="8"/>
      <c r="E115" s="7" t="s">
        <v>126</v>
      </c>
      <c r="F115" s="35">
        <v>4500</v>
      </c>
      <c r="G115" s="35">
        <f t="shared" ref="G115:G152" si="5">D115*F115</f>
        <v>0</v>
      </c>
    </row>
    <row r="116" spans="1:7" ht="13.5" x14ac:dyDescent="0.25">
      <c r="A116" s="6"/>
      <c r="B116" s="34">
        <f>B115+1</f>
        <v>95</v>
      </c>
      <c r="C116" s="8" t="s">
        <v>96</v>
      </c>
      <c r="D116" s="8"/>
      <c r="E116" s="7" t="s">
        <v>126</v>
      </c>
      <c r="F116" s="35">
        <v>3500</v>
      </c>
      <c r="G116" s="35">
        <f t="shared" si="5"/>
        <v>0</v>
      </c>
    </row>
    <row r="117" spans="1:7" ht="13.5" x14ac:dyDescent="0.25">
      <c r="A117" s="6"/>
      <c r="B117" s="34">
        <f>B116+1</f>
        <v>96</v>
      </c>
      <c r="C117" s="8" t="s">
        <v>97</v>
      </c>
      <c r="D117" s="8"/>
      <c r="E117" s="7" t="s">
        <v>126</v>
      </c>
      <c r="F117" s="35">
        <v>5000</v>
      </c>
      <c r="G117" s="35">
        <f t="shared" si="5"/>
        <v>0</v>
      </c>
    </row>
    <row r="118" spans="1:7" ht="13.5" x14ac:dyDescent="0.25">
      <c r="A118" s="6"/>
      <c r="B118" s="34">
        <f>B117+1</f>
        <v>97</v>
      </c>
      <c r="C118" s="8" t="s">
        <v>98</v>
      </c>
      <c r="D118" s="8"/>
      <c r="E118" s="7" t="s">
        <v>126</v>
      </c>
      <c r="F118" s="35">
        <v>1000</v>
      </c>
      <c r="G118" s="35">
        <f t="shared" si="5"/>
        <v>0</v>
      </c>
    </row>
    <row r="119" spans="1:7" ht="13.5" x14ac:dyDescent="0.25">
      <c r="A119" s="6"/>
      <c r="B119" s="34">
        <f>B118+1</f>
        <v>98</v>
      </c>
      <c r="C119" s="8" t="s">
        <v>99</v>
      </c>
      <c r="D119" s="8"/>
      <c r="E119" s="7" t="s">
        <v>125</v>
      </c>
      <c r="F119" s="35">
        <v>21</v>
      </c>
      <c r="G119" s="35">
        <f t="shared" si="5"/>
        <v>0</v>
      </c>
    </row>
    <row r="120" spans="1:7" ht="13.5" x14ac:dyDescent="0.25">
      <c r="A120" s="6"/>
      <c r="B120" s="34">
        <f t="shared" ref="B120:B146" si="6">B119+1</f>
        <v>99</v>
      </c>
      <c r="C120" s="8" t="s">
        <v>100</v>
      </c>
      <c r="D120" s="8"/>
      <c r="E120" s="7" t="s">
        <v>126</v>
      </c>
      <c r="F120" s="35">
        <v>250</v>
      </c>
      <c r="G120" s="35">
        <f t="shared" si="5"/>
        <v>0</v>
      </c>
    </row>
    <row r="121" spans="1:7" ht="13.5" x14ac:dyDescent="0.25">
      <c r="A121" s="6"/>
      <c r="B121" s="34">
        <f t="shared" si="6"/>
        <v>100</v>
      </c>
      <c r="C121" s="8" t="s">
        <v>101</v>
      </c>
      <c r="D121" s="8"/>
      <c r="E121" s="7" t="s">
        <v>125</v>
      </c>
      <c r="F121" s="35">
        <v>42</v>
      </c>
      <c r="G121" s="35">
        <f t="shared" si="5"/>
        <v>0</v>
      </c>
    </row>
    <row r="122" spans="1:7" ht="13.5" x14ac:dyDescent="0.25">
      <c r="A122" s="6"/>
      <c r="B122" s="34">
        <f t="shared" si="6"/>
        <v>101</v>
      </c>
      <c r="C122" s="8" t="s">
        <v>102</v>
      </c>
      <c r="D122" s="8"/>
      <c r="E122" s="7" t="s">
        <v>125</v>
      </c>
      <c r="F122" s="35">
        <v>45</v>
      </c>
      <c r="G122" s="35">
        <f t="shared" si="5"/>
        <v>0</v>
      </c>
    </row>
    <row r="123" spans="1:7" ht="13.5" x14ac:dyDescent="0.25">
      <c r="A123" s="6"/>
      <c r="B123" s="34">
        <f t="shared" si="6"/>
        <v>102</v>
      </c>
      <c r="C123" s="8" t="s">
        <v>103</v>
      </c>
      <c r="D123" s="8"/>
      <c r="E123" s="7" t="s">
        <v>125</v>
      </c>
      <c r="F123" s="35">
        <v>49</v>
      </c>
      <c r="G123" s="35">
        <f t="shared" si="5"/>
        <v>0</v>
      </c>
    </row>
    <row r="124" spans="1:7" ht="13.5" x14ac:dyDescent="0.25">
      <c r="A124" s="6"/>
      <c r="B124" s="34">
        <f t="shared" si="6"/>
        <v>103</v>
      </c>
      <c r="C124" s="8" t="s">
        <v>104</v>
      </c>
      <c r="D124" s="8"/>
      <c r="E124" s="7" t="s">
        <v>125</v>
      </c>
      <c r="F124" s="35">
        <v>52</v>
      </c>
      <c r="G124" s="35">
        <f t="shared" si="5"/>
        <v>0</v>
      </c>
    </row>
    <row r="125" spans="1:7" ht="13.5" x14ac:dyDescent="0.25">
      <c r="A125" s="6"/>
      <c r="B125" s="34">
        <f t="shared" si="6"/>
        <v>104</v>
      </c>
      <c r="C125" s="8" t="s">
        <v>105</v>
      </c>
      <c r="D125" s="8"/>
      <c r="E125" s="7" t="s">
        <v>125</v>
      </c>
      <c r="F125" s="35">
        <v>57</v>
      </c>
      <c r="G125" s="35">
        <f t="shared" si="5"/>
        <v>0</v>
      </c>
    </row>
    <row r="126" spans="1:7" ht="13.5" x14ac:dyDescent="0.25">
      <c r="A126" s="6"/>
      <c r="B126" s="34">
        <f t="shared" si="6"/>
        <v>105</v>
      </c>
      <c r="C126" s="8" t="s">
        <v>106</v>
      </c>
      <c r="D126" s="8"/>
      <c r="E126" s="7" t="s">
        <v>127</v>
      </c>
      <c r="F126" s="35"/>
      <c r="G126" s="35">
        <f t="shared" si="5"/>
        <v>0</v>
      </c>
    </row>
    <row r="127" spans="1:7" ht="13.5" x14ac:dyDescent="0.25">
      <c r="A127" s="6"/>
      <c r="B127" s="34">
        <f t="shared" si="6"/>
        <v>106</v>
      </c>
      <c r="C127" s="8"/>
      <c r="D127" s="8"/>
      <c r="E127" s="7"/>
      <c r="F127" s="35"/>
      <c r="G127" s="35">
        <f t="shared" si="5"/>
        <v>0</v>
      </c>
    </row>
    <row r="128" spans="1:7" ht="13.5" x14ac:dyDescent="0.25">
      <c r="A128" s="6" t="s">
        <v>49</v>
      </c>
      <c r="B128" s="34">
        <f t="shared" si="6"/>
        <v>107</v>
      </c>
      <c r="C128" s="8" t="s">
        <v>107</v>
      </c>
      <c r="D128" s="8"/>
      <c r="E128" s="7" t="s">
        <v>125</v>
      </c>
      <c r="F128" s="35">
        <v>40</v>
      </c>
      <c r="G128" s="35">
        <f t="shared" si="5"/>
        <v>0</v>
      </c>
    </row>
    <row r="129" spans="1:7" ht="13.5" x14ac:dyDescent="0.25">
      <c r="A129" s="6"/>
      <c r="B129" s="34">
        <f t="shared" si="6"/>
        <v>108</v>
      </c>
      <c r="C129" s="8" t="s">
        <v>108</v>
      </c>
      <c r="D129" s="8"/>
      <c r="E129" s="7" t="s">
        <v>125</v>
      </c>
      <c r="F129" s="35">
        <v>44</v>
      </c>
      <c r="G129" s="35">
        <f t="shared" si="5"/>
        <v>0</v>
      </c>
    </row>
    <row r="130" spans="1:7" ht="13.5" x14ac:dyDescent="0.25">
      <c r="A130" s="6"/>
      <c r="B130" s="34">
        <f t="shared" si="6"/>
        <v>109</v>
      </c>
      <c r="C130" s="8" t="s">
        <v>109</v>
      </c>
      <c r="D130" s="8"/>
      <c r="E130" s="7" t="s">
        <v>125</v>
      </c>
      <c r="F130" s="35">
        <v>48</v>
      </c>
      <c r="G130" s="35">
        <f t="shared" si="5"/>
        <v>0</v>
      </c>
    </row>
    <row r="131" spans="1:7" ht="13.5" x14ac:dyDescent="0.25">
      <c r="A131" s="6"/>
      <c r="B131" s="34">
        <f t="shared" si="6"/>
        <v>110</v>
      </c>
      <c r="C131" s="8" t="s">
        <v>110</v>
      </c>
      <c r="D131" s="8"/>
      <c r="E131" s="7" t="s">
        <v>125</v>
      </c>
      <c r="F131" s="35">
        <v>52</v>
      </c>
      <c r="G131" s="35">
        <f t="shared" si="5"/>
        <v>0</v>
      </c>
    </row>
    <row r="132" spans="1:7" ht="13.5" x14ac:dyDescent="0.25">
      <c r="A132" s="6"/>
      <c r="B132" s="34">
        <f t="shared" si="6"/>
        <v>111</v>
      </c>
      <c r="C132" s="8" t="s">
        <v>111</v>
      </c>
      <c r="D132" s="8"/>
      <c r="E132" s="7" t="s">
        <v>126</v>
      </c>
      <c r="F132" s="35">
        <v>1100</v>
      </c>
      <c r="G132" s="35">
        <f t="shared" si="5"/>
        <v>0</v>
      </c>
    </row>
    <row r="133" spans="1:7" ht="13.5" x14ac:dyDescent="0.25">
      <c r="A133" s="6"/>
      <c r="B133" s="34">
        <f t="shared" si="6"/>
        <v>112</v>
      </c>
      <c r="C133" s="8" t="s">
        <v>112</v>
      </c>
      <c r="D133" s="8"/>
      <c r="E133" s="7" t="s">
        <v>126</v>
      </c>
      <c r="F133" s="35">
        <v>1700</v>
      </c>
      <c r="G133" s="35">
        <f t="shared" si="5"/>
        <v>0</v>
      </c>
    </row>
    <row r="134" spans="1:7" ht="13.5" x14ac:dyDescent="0.25">
      <c r="A134" s="6"/>
      <c r="B134" s="34">
        <f t="shared" si="6"/>
        <v>113</v>
      </c>
      <c r="C134" s="8" t="s">
        <v>113</v>
      </c>
      <c r="D134" s="8"/>
      <c r="E134" s="7" t="s">
        <v>126</v>
      </c>
      <c r="F134" s="35">
        <v>1850</v>
      </c>
      <c r="G134" s="35">
        <f t="shared" si="5"/>
        <v>0</v>
      </c>
    </row>
    <row r="135" spans="1:7" ht="13.5" x14ac:dyDescent="0.25">
      <c r="A135" s="6"/>
      <c r="B135" s="34">
        <f t="shared" si="6"/>
        <v>114</v>
      </c>
      <c r="C135" s="8" t="s">
        <v>114</v>
      </c>
      <c r="D135" s="8"/>
      <c r="E135" s="7" t="s">
        <v>126</v>
      </c>
      <c r="F135" s="35">
        <v>1925</v>
      </c>
      <c r="G135" s="35">
        <f t="shared" si="5"/>
        <v>0</v>
      </c>
    </row>
    <row r="136" spans="1:7" ht="13.5" x14ac:dyDescent="0.25">
      <c r="A136" s="6"/>
      <c r="B136" s="34">
        <f t="shared" si="6"/>
        <v>115</v>
      </c>
      <c r="C136" s="8" t="s">
        <v>115</v>
      </c>
      <c r="D136" s="8"/>
      <c r="E136" s="7" t="s">
        <v>126</v>
      </c>
      <c r="F136" s="35">
        <v>4300</v>
      </c>
      <c r="G136" s="35">
        <f t="shared" si="5"/>
        <v>0</v>
      </c>
    </row>
    <row r="137" spans="1:7" ht="13.5" x14ac:dyDescent="0.25">
      <c r="A137" s="6"/>
      <c r="B137" s="34">
        <f t="shared" si="6"/>
        <v>116</v>
      </c>
      <c r="C137" s="8" t="s">
        <v>116</v>
      </c>
      <c r="D137" s="8"/>
      <c r="E137" s="7" t="s">
        <v>126</v>
      </c>
      <c r="F137" s="35">
        <v>3200</v>
      </c>
      <c r="G137" s="35">
        <f t="shared" si="5"/>
        <v>0</v>
      </c>
    </row>
    <row r="138" spans="1:7" ht="13.5" x14ac:dyDescent="0.25">
      <c r="A138" s="6"/>
      <c r="B138" s="34">
        <f t="shared" si="6"/>
        <v>117</v>
      </c>
      <c r="C138" s="8" t="s">
        <v>117</v>
      </c>
      <c r="D138" s="8"/>
      <c r="E138" s="7" t="s">
        <v>126</v>
      </c>
      <c r="F138" s="35">
        <v>5000</v>
      </c>
      <c r="G138" s="35">
        <f t="shared" si="5"/>
        <v>0</v>
      </c>
    </row>
    <row r="139" spans="1:7" ht="13.5" x14ac:dyDescent="0.25">
      <c r="A139" s="6"/>
      <c r="B139" s="34">
        <f t="shared" si="6"/>
        <v>118</v>
      </c>
      <c r="C139" s="8" t="s">
        <v>118</v>
      </c>
      <c r="D139" s="8"/>
      <c r="E139" s="7" t="s">
        <v>126</v>
      </c>
      <c r="F139" s="35">
        <v>1750</v>
      </c>
      <c r="G139" s="35">
        <f t="shared" si="5"/>
        <v>0</v>
      </c>
    </row>
    <row r="140" spans="1:7" ht="13.5" x14ac:dyDescent="0.25">
      <c r="A140" s="6"/>
      <c r="B140" s="34">
        <f t="shared" si="6"/>
        <v>119</v>
      </c>
      <c r="C140" s="8" t="s">
        <v>119</v>
      </c>
      <c r="D140" s="8"/>
      <c r="E140" s="7" t="s">
        <v>126</v>
      </c>
      <c r="F140" s="35">
        <v>1950</v>
      </c>
      <c r="G140" s="35">
        <f t="shared" si="5"/>
        <v>0</v>
      </c>
    </row>
    <row r="141" spans="1:7" ht="13.5" x14ac:dyDescent="0.25">
      <c r="A141" s="6"/>
      <c r="B141" s="34">
        <f t="shared" si="6"/>
        <v>120</v>
      </c>
      <c r="C141" s="8" t="s">
        <v>120</v>
      </c>
      <c r="D141" s="8"/>
      <c r="E141" s="7" t="s">
        <v>126</v>
      </c>
      <c r="F141" s="35">
        <v>40000</v>
      </c>
      <c r="G141" s="35">
        <f t="shared" si="5"/>
        <v>0</v>
      </c>
    </row>
    <row r="142" spans="1:7" ht="13.5" x14ac:dyDescent="0.25">
      <c r="A142" s="6"/>
      <c r="B142" s="34">
        <f t="shared" si="6"/>
        <v>121</v>
      </c>
      <c r="C142" s="8"/>
      <c r="D142" s="8"/>
      <c r="E142" s="7"/>
      <c r="F142" s="35"/>
      <c r="G142" s="35">
        <f t="shared" si="5"/>
        <v>0</v>
      </c>
    </row>
    <row r="143" spans="1:7" ht="13.5" x14ac:dyDescent="0.25">
      <c r="A143" s="6"/>
      <c r="B143" s="34">
        <v>121</v>
      </c>
      <c r="C143" s="8"/>
      <c r="D143" s="8"/>
      <c r="E143" s="7"/>
      <c r="F143" s="35"/>
      <c r="G143" s="35">
        <f t="shared" si="5"/>
        <v>0</v>
      </c>
    </row>
    <row r="144" spans="1:7" ht="13.5" x14ac:dyDescent="0.25">
      <c r="A144" s="6"/>
      <c r="B144" s="34">
        <v>122</v>
      </c>
      <c r="C144" s="8"/>
      <c r="D144" s="8"/>
      <c r="E144" s="7"/>
      <c r="F144" s="35"/>
      <c r="G144" s="35">
        <f t="shared" si="5"/>
        <v>0</v>
      </c>
    </row>
    <row r="145" spans="1:7" ht="36" customHeight="1" x14ac:dyDescent="0.25">
      <c r="A145" s="6" t="s">
        <v>50</v>
      </c>
      <c r="B145" s="34">
        <f>B142+1</f>
        <v>122</v>
      </c>
      <c r="C145" s="21" t="s">
        <v>147</v>
      </c>
      <c r="D145" s="8"/>
      <c r="E145" s="7" t="s">
        <v>126</v>
      </c>
      <c r="F145" s="35">
        <v>1500</v>
      </c>
      <c r="G145" s="35">
        <f t="shared" si="5"/>
        <v>0</v>
      </c>
    </row>
    <row r="146" spans="1:7" ht="13.5" x14ac:dyDescent="0.25">
      <c r="A146" s="6"/>
      <c r="B146" s="34">
        <f t="shared" si="6"/>
        <v>123</v>
      </c>
      <c r="C146" s="8" t="s">
        <v>121</v>
      </c>
      <c r="D146" s="8"/>
      <c r="E146" s="7" t="s">
        <v>125</v>
      </c>
      <c r="F146" s="35">
        <v>20</v>
      </c>
      <c r="G146" s="35">
        <f t="shared" si="5"/>
        <v>0</v>
      </c>
    </row>
    <row r="147" spans="1:7" ht="24.95" customHeight="1" x14ac:dyDescent="0.25">
      <c r="A147" s="10"/>
      <c r="B147" s="37">
        <f t="shared" ref="B147:B157" si="7">B146+1</f>
        <v>124</v>
      </c>
      <c r="C147" s="22" t="s">
        <v>139</v>
      </c>
      <c r="D147" s="8"/>
      <c r="E147" s="11" t="s">
        <v>127</v>
      </c>
      <c r="F147" s="36">
        <v>1000</v>
      </c>
      <c r="G147" s="35">
        <f t="shared" si="5"/>
        <v>0</v>
      </c>
    </row>
    <row r="148" spans="1:7" s="23" customFormat="1" ht="13.5" x14ac:dyDescent="0.25">
      <c r="A148" s="6" t="s">
        <v>51</v>
      </c>
      <c r="B148" s="37">
        <f t="shared" si="7"/>
        <v>125</v>
      </c>
      <c r="C148" s="8" t="s">
        <v>122</v>
      </c>
      <c r="D148" s="8"/>
      <c r="E148" s="7" t="s">
        <v>127</v>
      </c>
      <c r="F148" s="35">
        <v>5000</v>
      </c>
      <c r="G148" s="35">
        <f t="shared" si="5"/>
        <v>0</v>
      </c>
    </row>
    <row r="149" spans="1:7" s="23" customFormat="1" ht="25.5" x14ac:dyDescent="0.25">
      <c r="A149" s="13" t="s">
        <v>140</v>
      </c>
      <c r="B149" s="37">
        <f t="shared" si="7"/>
        <v>126</v>
      </c>
      <c r="C149" s="14" t="s">
        <v>142</v>
      </c>
      <c r="D149" s="8"/>
      <c r="E149" s="24" t="s">
        <v>146</v>
      </c>
      <c r="F149" s="42">
        <v>500</v>
      </c>
      <c r="G149" s="35">
        <f t="shared" si="5"/>
        <v>0</v>
      </c>
    </row>
    <row r="150" spans="1:7" s="23" customFormat="1" ht="27" x14ac:dyDescent="0.25">
      <c r="A150" s="6" t="s">
        <v>140</v>
      </c>
      <c r="B150" s="37">
        <f t="shared" si="7"/>
        <v>127</v>
      </c>
      <c r="C150" s="21" t="s">
        <v>143</v>
      </c>
      <c r="D150" s="8"/>
      <c r="E150" s="7" t="s">
        <v>125</v>
      </c>
      <c r="F150" s="43">
        <v>20</v>
      </c>
      <c r="G150" s="35">
        <f t="shared" si="5"/>
        <v>0</v>
      </c>
    </row>
    <row r="151" spans="1:7" s="23" customFormat="1" ht="27" x14ac:dyDescent="0.25">
      <c r="A151" s="64" t="s">
        <v>175</v>
      </c>
      <c r="B151" s="34">
        <f t="shared" si="7"/>
        <v>128</v>
      </c>
      <c r="C151" s="8" t="s">
        <v>176</v>
      </c>
      <c r="D151" s="8"/>
      <c r="E151" s="7" t="s">
        <v>127</v>
      </c>
      <c r="F151" s="43">
        <v>10000</v>
      </c>
      <c r="G151" s="35">
        <f t="shared" si="5"/>
        <v>0</v>
      </c>
    </row>
    <row r="152" spans="1:7" s="23" customFormat="1" ht="13.5" x14ac:dyDescent="0.25">
      <c r="A152" s="6"/>
      <c r="B152" s="34">
        <f t="shared" si="7"/>
        <v>129</v>
      </c>
      <c r="C152" s="8"/>
      <c r="D152" s="8"/>
      <c r="E152" s="7"/>
      <c r="F152" s="35"/>
      <c r="G152" s="35">
        <f t="shared" si="5"/>
        <v>0</v>
      </c>
    </row>
    <row r="153" spans="1:7" s="23" customFormat="1" ht="13.5" x14ac:dyDescent="0.25">
      <c r="A153" s="6"/>
      <c r="B153" s="34">
        <f t="shared" si="7"/>
        <v>130</v>
      </c>
      <c r="C153" s="8"/>
      <c r="D153" s="8"/>
      <c r="E153" s="7"/>
      <c r="F153" s="35"/>
      <c r="G153" s="35">
        <f>D153*F153</f>
        <v>0</v>
      </c>
    </row>
    <row r="154" spans="1:7" s="23" customFormat="1" ht="13.5" x14ac:dyDescent="0.25">
      <c r="A154" s="6"/>
      <c r="B154" s="34">
        <f t="shared" si="7"/>
        <v>131</v>
      </c>
      <c r="C154" s="8"/>
      <c r="D154" s="8"/>
      <c r="E154" s="7"/>
      <c r="F154" s="35"/>
      <c r="G154" s="35">
        <f>D154*F154</f>
        <v>0</v>
      </c>
    </row>
    <row r="155" spans="1:7" s="23" customFormat="1" ht="13.5" x14ac:dyDescent="0.25">
      <c r="A155" s="6"/>
      <c r="B155" s="34">
        <f t="shared" si="7"/>
        <v>132</v>
      </c>
      <c r="C155" s="8"/>
      <c r="D155" s="8"/>
      <c r="E155" s="7"/>
      <c r="F155" s="35"/>
      <c r="G155" s="35">
        <f>D155*F155</f>
        <v>0</v>
      </c>
    </row>
    <row r="156" spans="1:7" s="23" customFormat="1" ht="13.5" x14ac:dyDescent="0.25">
      <c r="A156" s="6"/>
      <c r="B156" s="34">
        <f t="shared" si="7"/>
        <v>133</v>
      </c>
      <c r="C156" s="8"/>
      <c r="D156" s="8"/>
      <c r="E156" s="7"/>
      <c r="F156" s="35"/>
      <c r="G156" s="35">
        <f>D156*F156</f>
        <v>0</v>
      </c>
    </row>
    <row r="157" spans="1:7" s="23" customFormat="1" ht="14.25" thickBot="1" x14ac:dyDescent="0.3">
      <c r="A157" s="6"/>
      <c r="B157" s="34">
        <f t="shared" si="7"/>
        <v>134</v>
      </c>
      <c r="C157" s="8"/>
      <c r="D157" s="8"/>
      <c r="E157" s="7"/>
      <c r="F157" s="35"/>
      <c r="G157" s="35">
        <f>D157*F157</f>
        <v>0</v>
      </c>
    </row>
    <row r="158" spans="1:7" ht="14.25" thickTop="1" thickBot="1" x14ac:dyDescent="0.25">
      <c r="D158" s="16"/>
      <c r="E158" s="39"/>
      <c r="F158" s="44" t="s">
        <v>160</v>
      </c>
      <c r="G158" s="45">
        <f>SUM(G114:G157)</f>
        <v>0</v>
      </c>
    </row>
    <row r="159" spans="1:7" ht="13.9" customHeight="1" thickTop="1" x14ac:dyDescent="0.25">
      <c r="A159" s="90" t="str">
        <f>+$B$5</f>
        <v xml:space="preserve">ABC Phase 1 </v>
      </c>
      <c r="B159" s="90"/>
      <c r="C159" s="90"/>
      <c r="D159" s="90"/>
      <c r="E159" s="90"/>
      <c r="F159" s="90"/>
      <c r="G159" s="90"/>
    </row>
    <row r="160" spans="1:7" x14ac:dyDescent="0.2">
      <c r="A160" s="78" t="s">
        <v>157</v>
      </c>
      <c r="B160" s="78"/>
      <c r="C160" s="78"/>
      <c r="D160" s="78"/>
      <c r="E160" s="78"/>
      <c r="F160" s="78"/>
      <c r="G160" s="78"/>
    </row>
    <row r="161" spans="1:7" x14ac:dyDescent="0.2">
      <c r="A161" s="19"/>
      <c r="B161" s="17"/>
      <c r="C161" s="16"/>
      <c r="D161" s="16"/>
      <c r="E161" s="17"/>
      <c r="F161" s="18"/>
      <c r="G161" s="16"/>
    </row>
    <row r="162" spans="1:7" x14ac:dyDescent="0.2">
      <c r="A162" s="19"/>
      <c r="B162" s="17"/>
      <c r="C162" s="16"/>
      <c r="D162" s="16"/>
      <c r="E162" s="17"/>
      <c r="F162" s="18"/>
      <c r="G162" s="16"/>
    </row>
    <row r="163" spans="1:7" ht="13.5" thickBot="1" x14ac:dyDescent="0.25">
      <c r="A163" s="19"/>
      <c r="B163" s="17"/>
      <c r="C163" s="16"/>
      <c r="D163" s="16"/>
      <c r="E163" s="17"/>
      <c r="F163" s="18"/>
      <c r="G163" s="16"/>
    </row>
    <row r="164" spans="1:7" ht="12" customHeight="1" thickTop="1" x14ac:dyDescent="0.25">
      <c r="A164" s="19"/>
      <c r="B164" s="17"/>
      <c r="C164" s="16"/>
      <c r="D164" s="100" t="s">
        <v>161</v>
      </c>
      <c r="E164" s="101"/>
      <c r="F164" s="101"/>
      <c r="G164" s="46">
        <f>SUM(G55,G108)</f>
        <v>0</v>
      </c>
    </row>
    <row r="165" spans="1:7" ht="14.25" thickBot="1" x14ac:dyDescent="0.3">
      <c r="A165" s="19"/>
      <c r="B165" s="17"/>
      <c r="C165" s="16"/>
      <c r="D165" s="102" t="s">
        <v>162</v>
      </c>
      <c r="E165" s="103"/>
      <c r="F165" s="103"/>
      <c r="G165" s="47">
        <f>G158</f>
        <v>0</v>
      </c>
    </row>
    <row r="166" spans="1:7" ht="14.25" customHeight="1" thickTop="1" thickBot="1" x14ac:dyDescent="0.25">
      <c r="A166" s="19"/>
      <c r="B166" s="17"/>
      <c r="C166" s="16"/>
      <c r="D166" s="48"/>
      <c r="E166" s="49"/>
      <c r="F166" s="50"/>
      <c r="G166" s="41"/>
    </row>
    <row r="167" spans="1:7" ht="13.5" thickTop="1" x14ac:dyDescent="0.2">
      <c r="A167" s="19"/>
      <c r="B167" s="17"/>
      <c r="C167" s="16"/>
      <c r="D167" s="104" t="s">
        <v>148</v>
      </c>
      <c r="E167" s="105"/>
      <c r="F167" s="106"/>
      <c r="G167" s="46">
        <f>SUM(G164,G165)</f>
        <v>0</v>
      </c>
    </row>
    <row r="168" spans="1:7" ht="30" customHeight="1" x14ac:dyDescent="0.2">
      <c r="A168" s="19"/>
      <c r="B168" s="17"/>
      <c r="C168" s="16"/>
      <c r="D168" s="79" t="s">
        <v>149</v>
      </c>
      <c r="E168" s="83"/>
      <c r="F168" s="84"/>
      <c r="G168" s="51">
        <f>0.015*G167</f>
        <v>0</v>
      </c>
    </row>
    <row r="169" spans="1:7" s="30" customFormat="1" ht="28.5" customHeight="1" x14ac:dyDescent="0.2">
      <c r="A169" s="27"/>
      <c r="B169" s="28"/>
      <c r="C169" s="29"/>
      <c r="D169" s="79" t="s">
        <v>150</v>
      </c>
      <c r="E169" s="80"/>
      <c r="F169" s="80"/>
      <c r="G169" s="52">
        <f>0.02*G167</f>
        <v>0</v>
      </c>
    </row>
    <row r="170" spans="1:7" ht="30" customHeight="1" x14ac:dyDescent="0.2">
      <c r="A170" s="19"/>
      <c r="B170" s="17"/>
      <c r="C170" s="16"/>
      <c r="D170" s="91" t="s">
        <v>151</v>
      </c>
      <c r="E170" s="107"/>
      <c r="F170" s="108"/>
      <c r="G170" s="65" t="s">
        <v>177</v>
      </c>
    </row>
    <row r="171" spans="1:7" ht="39.950000000000003" customHeight="1" x14ac:dyDescent="0.2">
      <c r="A171" s="19"/>
      <c r="B171" s="17"/>
      <c r="C171" s="16"/>
      <c r="D171" s="91" t="s">
        <v>179</v>
      </c>
      <c r="E171" s="92"/>
      <c r="F171" s="93"/>
      <c r="G171" s="65" t="s">
        <v>177</v>
      </c>
    </row>
    <row r="172" spans="1:7" ht="12.75" customHeight="1" x14ac:dyDescent="0.2">
      <c r="A172" s="66"/>
      <c r="B172" s="67"/>
      <c r="C172" s="68"/>
      <c r="D172" s="94" t="s">
        <v>144</v>
      </c>
      <c r="E172" s="95"/>
      <c r="F172" s="96"/>
      <c r="G172" s="26">
        <f>SUM(G167:G171)</f>
        <v>0</v>
      </c>
    </row>
    <row r="173" spans="1:7" ht="12.75" customHeight="1" thickBot="1" x14ac:dyDescent="0.25">
      <c r="D173" s="97" t="s">
        <v>145</v>
      </c>
      <c r="E173" s="98"/>
      <c r="F173" s="99"/>
      <c r="G173" s="25"/>
    </row>
    <row r="174" spans="1:7" ht="13.5" thickTop="1" x14ac:dyDescent="0.2">
      <c r="A174" s="19"/>
      <c r="B174" s="17"/>
      <c r="C174" s="16"/>
      <c r="D174" s="31"/>
      <c r="E174" s="17"/>
      <c r="F174" s="32"/>
      <c r="G174" s="16"/>
    </row>
    <row r="175" spans="1:7" x14ac:dyDescent="0.2">
      <c r="A175" s="19"/>
      <c r="B175" s="17"/>
      <c r="C175" s="16"/>
      <c r="D175" s="31"/>
      <c r="E175" s="17"/>
      <c r="F175" s="32"/>
      <c r="G175" s="16"/>
    </row>
    <row r="176" spans="1:7" x14ac:dyDescent="0.2">
      <c r="A176" s="19"/>
      <c r="B176" s="17"/>
      <c r="C176" s="16"/>
      <c r="D176" s="31"/>
      <c r="E176" s="17"/>
      <c r="F176" s="32"/>
      <c r="G176" s="16"/>
    </row>
    <row r="177" spans="1:7" s="33" customFormat="1" ht="43.9" customHeight="1" x14ac:dyDescent="0.2">
      <c r="A177" s="109" t="s">
        <v>153</v>
      </c>
      <c r="B177" s="109"/>
      <c r="C177" s="109"/>
      <c r="D177" s="109"/>
      <c r="E177" s="109"/>
      <c r="F177" s="109"/>
      <c r="G177" s="109"/>
    </row>
    <row r="181" spans="1:7" ht="12.75" customHeight="1" x14ac:dyDescent="0.2"/>
    <row r="193" spans="1:4" ht="13.5" thickBot="1" x14ac:dyDescent="0.25">
      <c r="B193" s="71"/>
      <c r="C193" s="72"/>
      <c r="D193" s="72"/>
    </row>
    <row r="194" spans="1:4" x14ac:dyDescent="0.2">
      <c r="B194" s="110" t="s">
        <v>178</v>
      </c>
      <c r="C194" s="110"/>
      <c r="D194" s="110"/>
    </row>
    <row r="206" spans="1:4" x14ac:dyDescent="0.2">
      <c r="A206" s="63"/>
      <c r="B206" s="89"/>
      <c r="C206" s="89"/>
    </row>
  </sheetData>
  <mergeCells count="35">
    <mergeCell ref="B206:C206"/>
    <mergeCell ref="A109:G109"/>
    <mergeCell ref="A56:G56"/>
    <mergeCell ref="A159:G159"/>
    <mergeCell ref="D171:F171"/>
    <mergeCell ref="D172:F172"/>
    <mergeCell ref="D173:F173"/>
    <mergeCell ref="D164:F164"/>
    <mergeCell ref="D165:F165"/>
    <mergeCell ref="D167:F167"/>
    <mergeCell ref="D170:F170"/>
    <mergeCell ref="A177:G177"/>
    <mergeCell ref="B194:D194"/>
    <mergeCell ref="A9:G9"/>
    <mergeCell ref="A57:G57"/>
    <mergeCell ref="A160:G160"/>
    <mergeCell ref="D169:F169"/>
    <mergeCell ref="A55:C55"/>
    <mergeCell ref="D168:F168"/>
    <mergeCell ref="E58:F58"/>
    <mergeCell ref="A110:G110"/>
    <mergeCell ref="E111:F111"/>
    <mergeCell ref="E112:F112"/>
    <mergeCell ref="B108:C108"/>
    <mergeCell ref="B7:C7"/>
    <mergeCell ref="B8:C8"/>
    <mergeCell ref="F7:G7"/>
    <mergeCell ref="A1:G1"/>
    <mergeCell ref="D8:G8"/>
    <mergeCell ref="A3:G3"/>
    <mergeCell ref="A2:G2"/>
    <mergeCell ref="B5:C5"/>
    <mergeCell ref="B6:C6"/>
    <mergeCell ref="F5:G5"/>
    <mergeCell ref="F6:G6"/>
  </mergeCells>
  <phoneticPr fontId="0" type="noConversion"/>
  <pageMargins left="0.25" right="0.25" top="0.5" bottom="0.25" header="0.25" footer="0.25"/>
  <pageSetup fitToHeight="4" orientation="portrait" horizontalDpi="300" verticalDpi="300" r:id="rId1"/>
  <headerFooter alignWithMargins="0">
    <oddHeader>&amp;RPage &amp;P of &amp;N</oddHeader>
  </headerFooter>
  <rowBreaks count="2" manualBreakCount="2">
    <brk id="108" max="6" man="1"/>
    <brk id="1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Washoe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Washoe County</dc:creator>
  <cp:lastModifiedBy>Beau Duc</cp:lastModifiedBy>
  <cp:lastPrinted>2017-12-08T18:07:25Z</cp:lastPrinted>
  <dcterms:created xsi:type="dcterms:W3CDTF">2007-02-12T19:06:13Z</dcterms:created>
  <dcterms:modified xsi:type="dcterms:W3CDTF">2017-12-08T18:35:33Z</dcterms:modified>
</cp:coreProperties>
</file>